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han bo khau hao" sheetId="1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TK">[1]Sheet1!$A$5:$A$301</definedName>
    <definedName name="huy" localSheetId="0" hidden="1">{"'Sheet1'!$L$16"}</definedName>
    <definedName name="huy" hidden="1">{"'Sheet1'!$L$16"}</definedName>
    <definedName name="MS">[1]CDPS!$B$11:$B$219</definedName>
    <definedName name="ngay1">[1]ThongtinDN!$D$17</definedName>
    <definedName name="ngay2">[1]ThongtinDN!$D$18</definedName>
    <definedName name="PSCKC">[1]CDPS!$J$11:$J$219</definedName>
    <definedName name="PSCKN">[1]CDPS!$I$11:$I$219</definedName>
    <definedName name="PSDKC">[1]CDPS!$F$11:$F$219</definedName>
    <definedName name="PSDKN">[1]CDPS!$E$11:$E$219</definedName>
    <definedName name="wrn.chi._.tiÆt." localSheetId="0" hidden="1">{#N/A,#N/A,FALSE,"Chi tiÆt"}</definedName>
    <definedName name="wrn.chi._.tiÆt." hidden="1">{#N/A,#N/A,FALSE,"Chi tiÆt"}</definedName>
  </definedNames>
  <calcPr calcId="145621"/>
</workbook>
</file>

<file path=xl/calcChain.xml><?xml version="1.0" encoding="utf-8"?>
<calcChain xmlns="http://schemas.openxmlformats.org/spreadsheetml/2006/main">
  <c r="M63" i="1" l="1"/>
  <c r="Z72" i="1"/>
  <c r="Z71" i="1"/>
  <c r="Z70" i="1"/>
  <c r="Z76" i="1" s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5" i="1"/>
  <c r="Z64" i="1"/>
  <c r="Z63" i="1"/>
  <c r="Z69" i="1" s="1"/>
  <c r="Z77" i="1" s="1"/>
  <c r="AA62" i="1"/>
  <c r="Z62" i="1"/>
  <c r="Z53" i="1"/>
  <c r="F53" i="1"/>
  <c r="AA52" i="1"/>
  <c r="AB52" i="1" s="1"/>
  <c r="Y52" i="1"/>
  <c r="J52" i="1"/>
  <c r="A52" i="1"/>
  <c r="M39" i="1"/>
  <c r="J39" i="1"/>
  <c r="Y38" i="1"/>
  <c r="AA38" i="1" s="1"/>
  <c r="AB38" i="1" s="1"/>
  <c r="J38" i="1"/>
  <c r="AB37" i="1"/>
  <c r="Y37" i="1"/>
  <c r="AA37" i="1" s="1"/>
  <c r="J37" i="1"/>
  <c r="AB36" i="1"/>
  <c r="Y36" i="1"/>
  <c r="AA36" i="1" s="1"/>
  <c r="J36" i="1"/>
  <c r="Y35" i="1"/>
  <c r="AA35" i="1" s="1"/>
  <c r="AB35" i="1" s="1"/>
  <c r="J35" i="1"/>
  <c r="AB34" i="1"/>
  <c r="Y34" i="1"/>
  <c r="AA34" i="1" s="1"/>
  <c r="J34" i="1"/>
  <c r="AB33" i="1"/>
  <c r="Y33" i="1"/>
  <c r="AA33" i="1" s="1"/>
  <c r="J33" i="1"/>
  <c r="AB32" i="1"/>
  <c r="Y32" i="1"/>
  <c r="AA32" i="1" s="1"/>
  <c r="J32" i="1"/>
  <c r="Y31" i="1"/>
  <c r="AA31" i="1" s="1"/>
  <c r="AB31" i="1" s="1"/>
  <c r="J31" i="1"/>
  <c r="AB30" i="1"/>
  <c r="Y30" i="1"/>
  <c r="AA30" i="1" s="1"/>
  <c r="J30" i="1"/>
  <c r="AB29" i="1"/>
  <c r="Y29" i="1"/>
  <c r="AA29" i="1" s="1"/>
  <c r="J29" i="1"/>
  <c r="AB28" i="1"/>
  <c r="Y28" i="1"/>
  <c r="AA28" i="1" s="1"/>
  <c r="J28" i="1"/>
  <c r="Y27" i="1"/>
  <c r="AA27" i="1" s="1"/>
  <c r="AB27" i="1" s="1"/>
  <c r="J27" i="1"/>
  <c r="Y26" i="1"/>
  <c r="AA26" i="1" s="1"/>
  <c r="AB26" i="1" s="1"/>
  <c r="J26" i="1"/>
  <c r="AB25" i="1"/>
  <c r="Y25" i="1"/>
  <c r="AA25" i="1" s="1"/>
  <c r="J25" i="1"/>
  <c r="AB24" i="1"/>
  <c r="Y24" i="1"/>
  <c r="AA24" i="1" s="1"/>
  <c r="J24" i="1"/>
  <c r="Y23" i="1"/>
  <c r="AA23" i="1" s="1"/>
  <c r="AB23" i="1" s="1"/>
  <c r="J23" i="1"/>
  <c r="Y22" i="1"/>
  <c r="AA22" i="1" s="1"/>
  <c r="AB22" i="1" s="1"/>
  <c r="J22" i="1"/>
  <c r="AB21" i="1"/>
  <c r="Y21" i="1"/>
  <c r="AA21" i="1" s="1"/>
  <c r="J21" i="1"/>
  <c r="AB20" i="1"/>
  <c r="Y20" i="1"/>
  <c r="AA20" i="1" s="1"/>
  <c r="J20" i="1"/>
  <c r="Y19" i="1"/>
  <c r="AA19" i="1" s="1"/>
  <c r="AB19" i="1" s="1"/>
  <c r="J19" i="1"/>
  <c r="AB18" i="1"/>
  <c r="Y18" i="1"/>
  <c r="AA18" i="1" s="1"/>
  <c r="J18" i="1"/>
  <c r="AB17" i="1"/>
  <c r="Y17" i="1"/>
  <c r="AA17" i="1" s="1"/>
  <c r="J17" i="1"/>
  <c r="AB16" i="1"/>
  <c r="Y16" i="1"/>
  <c r="AA16" i="1" s="1"/>
  <c r="J16" i="1"/>
  <c r="Y15" i="1"/>
  <c r="AA15" i="1" s="1"/>
  <c r="AB15" i="1" s="1"/>
  <c r="J15" i="1"/>
  <c r="M14" i="1"/>
  <c r="J14" i="1"/>
  <c r="H14" i="1"/>
  <c r="N13" i="1"/>
  <c r="O13" i="1" s="1"/>
  <c r="O71" i="1" s="1"/>
  <c r="M13" i="1"/>
  <c r="M71" i="1" s="1"/>
  <c r="J13" i="1"/>
  <c r="H13" i="1"/>
  <c r="O12" i="1"/>
  <c r="N12" i="1"/>
  <c r="M12" i="1"/>
  <c r="J12" i="1"/>
  <c r="H12" i="1"/>
  <c r="N11" i="1"/>
  <c r="O11" i="1" s="1"/>
  <c r="J11" i="1"/>
  <c r="M11" i="1" s="1"/>
  <c r="H11" i="1"/>
  <c r="O10" i="1"/>
  <c r="O65" i="1" s="1"/>
  <c r="N10" i="1"/>
  <c r="N65" i="1" s="1"/>
  <c r="M10" i="1"/>
  <c r="M65" i="1" s="1"/>
  <c r="J10" i="1"/>
  <c r="H10" i="1"/>
  <c r="J9" i="1"/>
  <c r="V9" i="1" s="1"/>
  <c r="H9" i="1"/>
  <c r="G6" i="1"/>
  <c r="Y8" i="1" s="1"/>
  <c r="Y62" i="1" s="1"/>
  <c r="V72" i="1" l="1"/>
  <c r="O64" i="1"/>
  <c r="P11" i="1"/>
  <c r="O9" i="1"/>
  <c r="S9" i="1"/>
  <c r="W9" i="1"/>
  <c r="O63" i="1"/>
  <c r="O69" i="1" s="1"/>
  <c r="P12" i="1"/>
  <c r="J53" i="1"/>
  <c r="M64" i="1"/>
  <c r="M69" i="1" s="1"/>
  <c r="N71" i="1"/>
  <c r="P9" i="1"/>
  <c r="T9" i="1"/>
  <c r="X9" i="1"/>
  <c r="N14" i="1"/>
  <c r="M70" i="1"/>
  <c r="Y39" i="1"/>
  <c r="AA39" i="1" s="1"/>
  <c r="AB39" i="1" s="1"/>
  <c r="N39" i="1"/>
  <c r="O39" i="1" s="1"/>
  <c r="P39" i="1" s="1"/>
  <c r="Q39" i="1" s="1"/>
  <c r="R39" i="1" s="1"/>
  <c r="S39" i="1" s="1"/>
  <c r="T39" i="1" s="1"/>
  <c r="U39" i="1" s="1"/>
  <c r="N64" i="1"/>
  <c r="M9" i="1"/>
  <c r="Q9" i="1"/>
  <c r="U9" i="1"/>
  <c r="P10" i="1"/>
  <c r="P13" i="1"/>
  <c r="N63" i="1"/>
  <c r="N9" i="1"/>
  <c r="R9" i="1"/>
  <c r="N69" i="1" l="1"/>
  <c r="U72" i="1"/>
  <c r="O14" i="1"/>
  <c r="N70" i="1"/>
  <c r="N76" i="1" s="1"/>
  <c r="T72" i="1"/>
  <c r="W72" i="1"/>
  <c r="P64" i="1"/>
  <c r="Q11" i="1"/>
  <c r="Q72" i="1"/>
  <c r="P72" i="1"/>
  <c r="P63" i="1"/>
  <c r="Q12" i="1"/>
  <c r="S72" i="1"/>
  <c r="R72" i="1"/>
  <c r="P71" i="1"/>
  <c r="Q13" i="1"/>
  <c r="M72" i="1"/>
  <c r="M76" i="1" s="1"/>
  <c r="M77" i="1" s="1"/>
  <c r="Y9" i="1"/>
  <c r="M53" i="1"/>
  <c r="O72" i="1"/>
  <c r="O53" i="1"/>
  <c r="N53" i="1"/>
  <c r="N72" i="1"/>
  <c r="P65" i="1"/>
  <c r="Q10" i="1"/>
  <c r="X72" i="1"/>
  <c r="R12" i="1" l="1"/>
  <c r="Q63" i="1"/>
  <c r="P69" i="1"/>
  <c r="O70" i="1"/>
  <c r="O76" i="1" s="1"/>
  <c r="O77" i="1" s="1"/>
  <c r="P14" i="1"/>
  <c r="Q71" i="1"/>
  <c r="R13" i="1"/>
  <c r="Q64" i="1"/>
  <c r="R11" i="1"/>
  <c r="Y72" i="1"/>
  <c r="AA9" i="1"/>
  <c r="N77" i="1"/>
  <c r="R10" i="1"/>
  <c r="Q65" i="1"/>
  <c r="R65" i="1" l="1"/>
  <c r="S10" i="1"/>
  <c r="R64" i="1"/>
  <c r="S11" i="1"/>
  <c r="Q69" i="1"/>
  <c r="S13" i="1"/>
  <c r="R71" i="1"/>
  <c r="P70" i="1"/>
  <c r="P76" i="1" s="1"/>
  <c r="P77" i="1" s="1"/>
  <c r="Q14" i="1"/>
  <c r="P53" i="1"/>
  <c r="AA72" i="1"/>
  <c r="AB9" i="1"/>
  <c r="S12" i="1"/>
  <c r="R63" i="1"/>
  <c r="S64" i="1" l="1"/>
  <c r="T11" i="1"/>
  <c r="AB72" i="1"/>
  <c r="S71" i="1"/>
  <c r="T13" i="1"/>
  <c r="S65" i="1"/>
  <c r="T10" i="1"/>
  <c r="R69" i="1"/>
  <c r="R14" i="1"/>
  <c r="Q70" i="1"/>
  <c r="Q76" i="1" s="1"/>
  <c r="Q77" i="1" s="1"/>
  <c r="Q53" i="1"/>
  <c r="S63" i="1"/>
  <c r="S69" i="1" s="1"/>
  <c r="T12" i="1"/>
  <c r="T64" i="1" l="1"/>
  <c r="U11" i="1"/>
  <c r="T71" i="1"/>
  <c r="U13" i="1"/>
  <c r="R70" i="1"/>
  <c r="R76" i="1" s="1"/>
  <c r="R77" i="1" s="1"/>
  <c r="S14" i="1"/>
  <c r="R53" i="1"/>
  <c r="T63" i="1"/>
  <c r="T69" i="1" s="1"/>
  <c r="U12" i="1"/>
  <c r="T65" i="1"/>
  <c r="U10" i="1"/>
  <c r="U63" i="1" l="1"/>
  <c r="V12" i="1"/>
  <c r="S70" i="1"/>
  <c r="S76" i="1" s="1"/>
  <c r="S77" i="1" s="1"/>
  <c r="T14" i="1"/>
  <c r="S53" i="1"/>
  <c r="V11" i="1"/>
  <c r="U64" i="1"/>
  <c r="V10" i="1"/>
  <c r="U65" i="1"/>
  <c r="U71" i="1"/>
  <c r="V13" i="1"/>
  <c r="T70" i="1" l="1"/>
  <c r="T76" i="1" s="1"/>
  <c r="T77" i="1" s="1"/>
  <c r="U14" i="1"/>
  <c r="T53" i="1"/>
  <c r="W13" i="1"/>
  <c r="V71" i="1"/>
  <c r="V64" i="1"/>
  <c r="W11" i="1"/>
  <c r="W10" i="1"/>
  <c r="V65" i="1"/>
  <c r="W12" i="1"/>
  <c r="V63" i="1"/>
  <c r="U69" i="1"/>
  <c r="V14" i="1" l="1"/>
  <c r="U70" i="1"/>
  <c r="U76" i="1" s="1"/>
  <c r="U77" i="1" s="1"/>
  <c r="U53" i="1"/>
  <c r="V69" i="1"/>
  <c r="W65" i="1"/>
  <c r="X10" i="1"/>
  <c r="W63" i="1"/>
  <c r="X12" i="1"/>
  <c r="W64" i="1"/>
  <c r="X11" i="1"/>
  <c r="W71" i="1"/>
  <c r="X13" i="1"/>
  <c r="X71" i="1" l="1"/>
  <c r="Y13" i="1"/>
  <c r="V77" i="1"/>
  <c r="X64" i="1"/>
  <c r="Y11" i="1"/>
  <c r="X63" i="1"/>
  <c r="Y12" i="1"/>
  <c r="V70" i="1"/>
  <c r="V76" i="1" s="1"/>
  <c r="W14" i="1"/>
  <c r="V53" i="1"/>
  <c r="X65" i="1"/>
  <c r="Y10" i="1"/>
  <c r="W69" i="1"/>
  <c r="Y63" i="1" l="1"/>
  <c r="AA12" i="1"/>
  <c r="W77" i="1"/>
  <c r="X69" i="1"/>
  <c r="Y71" i="1"/>
  <c r="AA13" i="1"/>
  <c r="AA10" i="1"/>
  <c r="Y65" i="1"/>
  <c r="W70" i="1"/>
  <c r="W76" i="1" s="1"/>
  <c r="X14" i="1"/>
  <c r="W53" i="1"/>
  <c r="Y64" i="1"/>
  <c r="AA11" i="1"/>
  <c r="AA65" i="1" l="1"/>
  <c r="AB10" i="1"/>
  <c r="X70" i="1"/>
  <c r="X76" i="1" s="1"/>
  <c r="X77" i="1" s="1"/>
  <c r="Y14" i="1"/>
  <c r="X53" i="1"/>
  <c r="AA64" i="1"/>
  <c r="AB11" i="1"/>
  <c r="AB64" i="1" s="1"/>
  <c r="AA71" i="1"/>
  <c r="AB13" i="1"/>
  <c r="AB71" i="1" s="1"/>
  <c r="AA63" i="1"/>
  <c r="AB12" i="1"/>
  <c r="AB63" i="1" s="1"/>
  <c r="Y69" i="1"/>
  <c r="Y77" i="1" l="1"/>
  <c r="AA69" i="1"/>
  <c r="AA14" i="1"/>
  <c r="Y70" i="1"/>
  <c r="Y76" i="1" s="1"/>
  <c r="Y53" i="1"/>
  <c r="AB65" i="1"/>
  <c r="AB69" i="1" s="1"/>
  <c r="AA70" i="1" l="1"/>
  <c r="AA76" i="1" s="1"/>
  <c r="AA77" i="1" s="1"/>
  <c r="AB14" i="1"/>
  <c r="AA53" i="1"/>
  <c r="AB70" i="1" l="1"/>
  <c r="AB76" i="1" s="1"/>
  <c r="AB77" i="1" s="1"/>
  <c r="AB53" i="1"/>
</calcChain>
</file>

<file path=xl/sharedStrings.xml><?xml version="1.0" encoding="utf-8"?>
<sst xmlns="http://schemas.openxmlformats.org/spreadsheetml/2006/main" count="162" uniqueCount="111">
  <si>
    <t>Menu</t>
  </si>
  <si>
    <t>BẢNG PHÂN BỔ -  KHẤU HAO TÀI SẢN - CÔNG CỤ DỤNG CỤ</t>
  </si>
  <si>
    <t>STT</t>
  </si>
  <si>
    <t>Mã TS</t>
  </si>
  <si>
    <t>TÊN 
TÀI SẢN</t>
  </si>
  <si>
    <t>Số hóa đơn</t>
  </si>
  <si>
    <t>Số Lượng</t>
  </si>
  <si>
    <t>Nguyên gía
TS</t>
  </si>
  <si>
    <t>Ngày Mua</t>
  </si>
  <si>
    <t xml:space="preserve">Ngày đựa 
vào sử dụng </t>
  </si>
  <si>
    <t>Giá trị phân bổ</t>
  </si>
  <si>
    <t>TK NỢ/ CÓ</t>
  </si>
  <si>
    <t>Tháng phân bổ</t>
  </si>
  <si>
    <t>Giá trị lũy kế</t>
  </si>
  <si>
    <t>Giá trị
 còn lại</t>
  </si>
  <si>
    <t xml:space="preserve">Thời gian
sử dụng
</t>
  </si>
  <si>
    <t>Mức phân bổ tháng</t>
  </si>
  <si>
    <t>TK NỢ</t>
  </si>
  <si>
    <t>TK CÓ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</si>
  <si>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</si>
  <si>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</si>
  <si>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</si>
  <si>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</si>
  <si>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</si>
  <si>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</si>
  <si>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</si>
  <si>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</si>
  <si>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</si>
  <si>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</si>
  <si>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</si>
  <si>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Tháng12</t>
  </si>
  <si>
    <t>Tổng lũy kế</t>
  </si>
  <si>
    <t>01</t>
  </si>
  <si>
    <t>57K - 4593</t>
  </si>
  <si>
    <t>57K - 4593 ASIA- Sitec</t>
  </si>
  <si>
    <t>0001</t>
  </si>
  <si>
    <t>627</t>
  </si>
  <si>
    <t>2141</t>
  </si>
  <si>
    <t>02</t>
  </si>
  <si>
    <t>57K - 4715</t>
  </si>
  <si>
    <t>57K - 4715 ASIA- Sitec</t>
  </si>
  <si>
    <t>0002</t>
  </si>
  <si>
    <t>6424</t>
  </si>
  <si>
    <t>03</t>
  </si>
  <si>
    <t>CCDC01</t>
  </si>
  <si>
    <t>Bàn văn phòng</t>
  </si>
  <si>
    <t>0003</t>
  </si>
  <si>
    <t>6423</t>
  </si>
  <si>
    <t>24202</t>
  </si>
  <si>
    <t>04</t>
  </si>
  <si>
    <t>CCDC02</t>
  </si>
  <si>
    <t>Máy vi tính văn phòng</t>
  </si>
  <si>
    <t>0004</t>
  </si>
  <si>
    <t>24201</t>
  </si>
  <si>
    <t>05</t>
  </si>
  <si>
    <t>CCDC03</t>
  </si>
  <si>
    <t>Mua máy bồn trộn bê tông</t>
  </si>
  <si>
    <t>0005</t>
  </si>
  <si>
    <t>06</t>
  </si>
  <si>
    <t>CCDC04</t>
  </si>
  <si>
    <t>Máy khoan tay</t>
  </si>
  <si>
    <t>0006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</si>
  <si>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</si>
  <si>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</si>
  <si>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</si>
  <si>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</si>
  <si>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</si>
  <si>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</si>
  <si>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</si>
  <si>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</si>
  <si>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</si>
  <si>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</si>
  <si>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</si>
  <si>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</si>
  <si>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</si>
  <si>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</si>
  <si>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</si>
  <si>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</si>
  <si>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</si>
  <si>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</si>
  <si>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</si>
  <si>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</si>
  <si>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</si>
  <si>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</si>
  <si>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</si>
  <si>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</si>
  <si>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</si>
  <si>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</si>
  <si>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Cộng</t>
  </si>
  <si>
    <t>Kế toán trưởng</t>
  </si>
  <si>
    <t>(Ký, họ tên)</t>
  </si>
  <si>
    <t>Giám đốc</t>
  </si>
  <si>
    <t>(Ký, họ tên, đóng dấu)</t>
  </si>
  <si>
    <t>Chu Đình Xinh</t>
  </si>
  <si>
    <t>Nội dung</t>
  </si>
  <si>
    <t>Phân bổ chi phí trả trước ngắn hạn</t>
  </si>
  <si>
    <t>Phân bổ chi phí trả trước dài hạn</t>
  </si>
  <si>
    <t>Hao mòn TSCĐ hữu hình</t>
  </si>
  <si>
    <t>Hao mòn TSCĐ thuê tài chính</t>
  </si>
  <si>
    <t>2142</t>
  </si>
  <si>
    <t xml:space="preserve">Hao mòn TSCĐ vô hình </t>
  </si>
  <si>
    <t>2143</t>
  </si>
  <si>
    <t>Hao mòn bất động sản đầu tư</t>
  </si>
  <si>
    <t>2147</t>
  </si>
  <si>
    <t>Bộ phận quản lý</t>
  </si>
  <si>
    <t>Bộ phận phân xưởng sản xuất</t>
  </si>
  <si>
    <t>Tổng cộng:</t>
  </si>
  <si>
    <t>Tên công ty : Công ty ABC</t>
  </si>
  <si>
    <t>569 Trần Hưng Đạo - Quận 1 - TP Hồ Chí Minh</t>
  </si>
  <si>
    <t>031xxxxx</t>
  </si>
  <si>
    <t>Ngày        tháng       năm 20…….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</si>
</sst>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&quot;$&quot;* #,##0.00_-;\-&quot;$&quot;* #,##0.00_-;_-&quot;$&quot;* &quot;-&quot;??_-;_-@_-"/>
    <numFmt numFmtId="166" formatCode="_-&quot;\&quot;* #,##0.00_-;\-&quot;\&quot;* #,##0.00_-;_-&quot;\&quot;* &quot;-&quot;??_-;_-@_-"/>
    <numFmt numFmtId="167" formatCode="_-&quot;\&quot;* #,##0_-;\-&quot;\&quot;* #,##0_-;_-&quot;\&quot;* &quot;-&quot;_-;_-@_-"/>
    <numFmt numFmtId="168" formatCode="_ * #,##0.00_ ;_ * \-#,##0.00_ ;_ * &quot;-&quot;??_ ;_ @_ "/>
    <numFmt numFmtId="169" formatCode="_ * #,##0_ ;_ * \-#,##0_ ;_ * &quot;-&quot;_ ;_ @_ "/>
    <numFmt numFmtId="170" formatCode="_-* #,##0_-;\-* #,##0_-;_-* &quot;-&quot;_-;_-@_-"/>
    <numFmt numFmtId="171" formatCode="&quot;$&quot;#,##0;[Red]\-&quot;$&quot;#,##0"/>
    <numFmt numFmtId="172" formatCode="#,###&quot; &quot;;\(#,###\)"/>
    <numFmt numFmtId="173" formatCode="#,###&quot;  &quot;;\(#,###\)&quot; &quot;"/>
    <numFmt numFmtId="174" formatCode="_-* #,##0\ &quot;F&quot;_-;\-* #,##0\ &quot;F&quot;_-;_-* &quot;-&quot;\ &quot;F&quot;_-;_-@_-"/>
    <numFmt numFmtId="175" formatCode="_-* #,##0\ &quot;$&quot;_-;\-* #,##0\ &quot;$&quot;_-;_-* &quot;-&quot;\ &quot;$&quot;_-;_-@_-"/>
    <numFmt numFmtId="176" formatCode="_-&quot;$&quot;* #,##0_-;\-&quot;$&quot;* #,##0_-;_-&quot;$&quot;* &quot;-&quot;_-;_-@_-"/>
    <numFmt numFmtId="177" formatCode="_-&quot;ñ&quot;* #,##0_-;\-&quot;ñ&quot;* #,##0_-;_-&quot;ñ&quot;* &quot;-&quot;_-;_-@_-"/>
    <numFmt numFmtId="178" formatCode="0.0000"/>
    <numFmt numFmtId="179" formatCode="_-* #,##0.00_-;\-* #,##0.00_-;_-* &quot;-&quot;??_-;_-@_-"/>
    <numFmt numFmtId="180" formatCode="_-* #,##0.00\ _V_N_D_-;\-* #,##0.00\ _V_N_D_-;_-* &quot;-&quot;??\ _V_N_D_-;_-@_-"/>
    <numFmt numFmtId="181" formatCode="_-* #,##0.00\ _F_-;\-* #,##0.00\ _F_-;_-* &quot;-&quot;??\ _F_-;_-@_-"/>
    <numFmt numFmtId="182" formatCode="_-* #,##0.00\ _€_-;\-* #,##0.00\ _€_-;_-* &quot;-&quot;??\ _€_-;_-@_-"/>
    <numFmt numFmtId="183" formatCode="_-* #,##0.00\ _ñ_-;\-* #,##0.00\ _ñ_-;_-* &quot;-&quot;??\ _ñ_-;_-@_-"/>
    <numFmt numFmtId="184" formatCode="_(&quot;$&quot;\ * #,##0_);_(&quot;$&quot;\ * \(#,##0\);_(&quot;$&quot;\ * &quot;-&quot;_);_(@_)"/>
    <numFmt numFmtId="185" formatCode="&quot;$&quot;#,##0.00;[Red]\-&quot;$&quot;#,##0.00"/>
    <numFmt numFmtId="186" formatCode="_-* #,##0\ &quot;ñ&quot;_-;\-* #,##0\ &quot;ñ&quot;_-;_-* &quot;-&quot;\ &quot;ñ&quot;_-;_-@_-"/>
    <numFmt numFmtId="187" formatCode="_-* #,##0\ _V_N_D_-;\-* #,##0\ _V_N_D_-;_-* &quot;-&quot;\ _V_N_D_-;_-@_-"/>
    <numFmt numFmtId="188" formatCode="_-* #,##0\ _F_-;\-* #,##0\ _F_-;_-* &quot;-&quot;\ _F_-;_-@_-"/>
    <numFmt numFmtId="189" formatCode="_-* #,##0\ _€_-;\-* #,##0\ _€_-;_-* &quot;-&quot;\ _€_-;_-@_-"/>
    <numFmt numFmtId="190" formatCode="_-* #,##0\ _$_-;\-* #,##0\ _$_-;_-* &quot;-&quot;\ _$_-;_-@_-"/>
    <numFmt numFmtId="191" formatCode="_-* #,##0\ _ñ_-;\-* #,##0\ _ñ_-;_-* &quot;-&quot;\ _ñ_-;_-@_-"/>
    <numFmt numFmtId="192" formatCode="&quot;SFr.&quot;\ #,##0.00;[Red]&quot;SFr.&quot;\ \-#,##0.00"/>
    <numFmt numFmtId="193" formatCode="_ &quot;SFr.&quot;\ * #,##0_ ;_ &quot;SFr.&quot;\ * \-#,##0_ ;_ &quot;SFr.&quot;\ * &quot;-&quot;_ ;_ @_ "/>
    <numFmt numFmtId="194" formatCode="_(* #,##0.00000000_);_(* \(#,##0.00000000\);_(* &quot;-&quot;??_);_(@_)"/>
    <numFmt numFmtId="195" formatCode="#,##0.0_);\(#,##0.0\)"/>
    <numFmt numFmtId="196" formatCode="_(* #,##0.0000_);_(* \(#,##0.0000\);_(* &quot;-&quot;??_);_(@_)"/>
    <numFmt numFmtId="197" formatCode="0.0%;[Red]\(0.0%\)"/>
    <numFmt numFmtId="198" formatCode="_ * #,##0.00_)&quot;£&quot;_ ;_ * \(#,##0.00\)&quot;£&quot;_ ;_ * &quot;-&quot;??_)&quot;£&quot;_ ;_ @_ "/>
    <numFmt numFmtId="199" formatCode="0.0%;\(0.0%\)"/>
    <numFmt numFmtId="200" formatCode="_-* #,##0.00\ &quot;F&quot;_-;\-* #,##0.00\ &quot;F&quot;_-;_-* &quot;-&quot;??\ &quot;F&quot;_-;_-@_-"/>
    <numFmt numFmtId="201" formatCode="_-* #,##0\ _k_r_-;\-* #,##0\ _k_r_-;_-* &quot;-&quot;\ _k_r_-;_-@_-"/>
    <numFmt numFmtId="202" formatCode="dd/mm"/>
    <numFmt numFmtId="203" formatCode="\$#,##0\ ;\(\$#,##0\)"/>
    <numFmt numFmtId="204" formatCode="_(* #,##0.000_);_(* \(#,##0.000\);_(* &quot;-&quot;??_);_(@_)"/>
    <numFmt numFmtId="205" formatCode="_-[$€]* #,##0.00_-;\-[$€]* #,##0.00_-;_-[$€]* &quot;-&quot;??_-;_-@_-"/>
    <numFmt numFmtId="206" formatCode="_(* #,##0.000000_);_(* \(#,##0.000000\);_(* &quot;-&quot;??_);_(@_)"/>
    <numFmt numFmtId="207" formatCode="#,##0\ &quot;$&quot;_);[Red]\(#,##0\ &quot;$&quot;\)"/>
    <numFmt numFmtId="208" formatCode="&quot;$&quot;###,0&quot;.&quot;00_);[Red]\(&quot;$&quot;###,0&quot;.&quot;00\)"/>
    <numFmt numFmtId="209" formatCode="0.00_)"/>
    <numFmt numFmtId="210" formatCode="#,##0.000_);\(#,##0.000\)"/>
    <numFmt numFmtId="211" formatCode="#,##0.00\ &quot;F&quot;;[Red]\-#,##0.00\ &quot;F&quot;"/>
    <numFmt numFmtId="212" formatCode="#,##0\ &quot;F&quot;;\-#,##0\ &quot;F&quot;"/>
    <numFmt numFmtId="213" formatCode="#,##0\ &quot;F&quot;;[Red]\-#,##0\ &quot;F&quot;"/>
    <numFmt numFmtId="214" formatCode="0\ \ \ \ "/>
    <numFmt numFmtId="215" formatCode="&quot;$&quot;\ #,##0.00;&quot;$&quot;\ \-#,##0.00"/>
    <numFmt numFmtId="216" formatCode="0.000"/>
    <numFmt numFmtId="217" formatCode="&quot;\&quot;#,##0.00;[Red]&quot;\&quot;\-#,##0.00"/>
    <numFmt numFmtId="218" formatCode="&quot;\&quot;#,##0;[Red]&quot;\&quot;\-#,##0"/>
  </numFmts>
  <fonts count="83">
    <font>
      <sz val="10"/>
      <name val="Arial"/>
    </font>
    <font>
      <sz val="10"/>
      <name val="Arial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10"/>
      <name val="Arial"/>
      <family val="2"/>
    </font>
    <font>
      <b/>
      <sz val="8"/>
      <color indexed="12"/>
      <name val="Times New Roman"/>
      <family val="1"/>
    </font>
    <font>
      <sz val="13"/>
      <name val="Times New Roman"/>
      <family val="1"/>
    </font>
    <font>
      <sz val="8"/>
      <color indexed="12"/>
      <name val="Times New Roman"/>
      <family val="1"/>
    </font>
    <font>
      <sz val="12"/>
      <name val="VNI-Times"/>
    </font>
    <font>
      <b/>
      <sz val="8"/>
      <color rgb="FFFFFFFF"/>
      <name val="Times New Roman"/>
      <family val="1"/>
    </font>
    <font>
      <b/>
      <sz val="8"/>
      <color rgb="FF0000FF"/>
      <name val="Times New Roman"/>
      <family val="1"/>
    </font>
    <font>
      <b/>
      <sz val="14"/>
      <color indexed="12"/>
      <name val="Times New Roman"/>
      <family val="1"/>
    </font>
    <font>
      <sz val="11"/>
      <name val="VNI-Times"/>
    </font>
    <font>
      <sz val="8"/>
      <name val="Times New Roman"/>
      <family val="1"/>
    </font>
    <font>
      <sz val="10"/>
      <name val="VNI-Times"/>
    </font>
    <font>
      <b/>
      <i/>
      <sz val="8"/>
      <color indexed="12"/>
      <name val="Times New Roman"/>
      <family val="1"/>
    </font>
    <font>
      <i/>
      <sz val="8"/>
      <color indexed="12"/>
      <name val="Times New Roman"/>
      <family val="1"/>
    </font>
    <font>
      <sz val="10"/>
      <name val="VNI-Helve"/>
    </font>
    <font>
      <sz val="10"/>
      <name val="VNI-Helve-Condense"/>
    </font>
    <font>
      <sz val="12"/>
      <name val="VNtimes new roman"/>
      <family val="2"/>
    </font>
    <font>
      <sz val="11"/>
      <name val="??"/>
      <family val="3"/>
      <charset val="129"/>
    </font>
    <font>
      <sz val="10"/>
      <name val="?? ??"/>
      <family val="1"/>
      <charset val="136"/>
    </font>
    <font>
      <sz val="10"/>
      <name val=".VnArial"/>
      <family val="2"/>
    </font>
    <font>
      <sz val="11"/>
      <name val="NTTimes/Cyrillic"/>
    </font>
    <font>
      <sz val="12"/>
      <name val="????"/>
      <charset val="136"/>
    </font>
    <font>
      <sz val="12"/>
      <name val="???"/>
      <family val="3"/>
    </font>
    <font>
      <sz val="12"/>
      <name val="Courier"/>
      <family val="3"/>
    </font>
    <font>
      <sz val="12"/>
      <name val="???"/>
      <family val="1"/>
      <charset val="129"/>
    </font>
    <font>
      <sz val="10"/>
      <name val="QBJ-??10pt"/>
      <family val="3"/>
      <charset val="129"/>
    </font>
    <font>
      <sz val="12"/>
      <color indexed="8"/>
      <name val="???"/>
      <family val="1"/>
      <charset val="129"/>
    </font>
    <font>
      <b/>
      <u/>
      <sz val="14"/>
      <color indexed="8"/>
      <name val=".VnBook-AntiquaH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0"/>
      <name val="Times New Roman"/>
      <family val="1"/>
    </font>
    <font>
      <sz val="11"/>
      <name val="µ¸¿ò"/>
      <charset val="129"/>
    </font>
    <font>
      <sz val="10"/>
      <name val="Helv"/>
    </font>
    <font>
      <b/>
      <sz val="10"/>
      <name val="Helv"/>
    </font>
    <font>
      <sz val="10"/>
      <name val="Arial"/>
      <family val="2"/>
      <charset val="163"/>
    </font>
    <font>
      <sz val="12"/>
      <color indexed="8"/>
      <name val="Times New Roman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12"/>
      <color indexed="12"/>
      <name val="VNI-Times"/>
    </font>
    <font>
      <sz val="12"/>
      <name val="NTTimes/Cyrillic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2"/>
      <color theme="1"/>
      <name val="Times New Roman"/>
      <family val="2"/>
    </font>
    <font>
      <sz val="11"/>
      <name val="Times New Roman"/>
      <family val="1"/>
    </font>
    <font>
      <sz val="11"/>
      <color indexed="8"/>
      <name val="Arial"/>
      <family val="2"/>
      <charset val="163"/>
    </font>
    <font>
      <b/>
      <sz val="11"/>
      <name val="Arial"/>
      <family val="2"/>
    </font>
    <font>
      <sz val="12"/>
      <name val="Helv"/>
      <family val="2"/>
    </font>
    <font>
      <b/>
      <sz val="10"/>
      <name val="MS Sans Serif"/>
      <family val="2"/>
    </font>
    <font>
      <sz val="13"/>
      <name val=".VnTime"/>
      <family val="2"/>
    </font>
    <font>
      <sz val="12"/>
      <name val="VNTime"/>
    </font>
    <font>
      <sz val="10"/>
      <name val="VN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0"/>
      <name val="Helv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0"/>
      </right>
      <top/>
      <bottom/>
      <diagonal/>
    </border>
  </borders>
  <cellStyleXfs count="630">
    <xf numFmtId="0" fontId="0" fillId="0" borderId="0"/>
    <xf numFmtId="0" fontId="4" fillId="0" borderId="0"/>
    <xf numFmtId="43" fontId="6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12" fillId="0" borderId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165" fontId="17" fillId="0" borderId="0" applyFont="0" applyFill="0" applyBorder="0" applyAlignment="0" applyProtection="0"/>
    <xf numFmtId="0" fontId="18" fillId="0" borderId="21" applyNumberFormat="0"/>
    <xf numFmtId="164" fontId="19" fillId="0" borderId="22" applyFont="0" applyBorder="0"/>
    <xf numFmtId="166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3" fillId="0" borderId="0">
      <alignment horizontal="left" wrapText="1"/>
    </xf>
    <xf numFmtId="169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ill="0" applyBorder="0" applyProtection="0">
      <alignment vertical="center"/>
    </xf>
    <xf numFmtId="173" fontId="29" fillId="0" borderId="0" applyFill="0" applyBorder="0" applyProtection="0">
      <alignment vertical="center"/>
      <protection locked="0"/>
    </xf>
    <xf numFmtId="42" fontId="14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2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17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9" fontId="17" fillId="0" borderId="0" applyFont="0" applyFill="0" applyBorder="0" applyAlignment="0" applyProtection="0"/>
    <xf numFmtId="183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8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7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17" fillId="0" borderId="0" applyFont="0" applyFill="0" applyBorder="0" applyAlignment="0" applyProtection="0"/>
    <xf numFmtId="184" fontId="14" fillId="0" borderId="0" applyFont="0" applyFill="0" applyBorder="0" applyAlignment="0" applyProtection="0"/>
    <xf numFmtId="171" fontId="17" fillId="0" borderId="0" applyFont="0" applyFill="0" applyBorder="0" applyAlignment="0" applyProtection="0"/>
    <xf numFmtId="174" fontId="14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86" fontId="14" fillId="0" borderId="0" applyFont="0" applyFill="0" applyBorder="0" applyAlignment="0" applyProtection="0"/>
    <xf numFmtId="185" fontId="17" fillId="0" borderId="0" applyFont="0" applyFill="0" applyBorder="0" applyAlignment="0" applyProtection="0"/>
    <xf numFmtId="42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9" fontId="17" fillId="0" borderId="0" applyFont="0" applyFill="0" applyBorder="0" applyAlignment="0" applyProtection="0"/>
    <xf numFmtId="183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80" fontId="14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6" fontId="17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91" fontId="14" fillId="0" borderId="0" applyFont="0" applyFill="0" applyBorder="0" applyAlignment="0" applyProtection="0"/>
    <xf numFmtId="176" fontId="17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7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17" fillId="0" borderId="0" applyFont="0" applyFill="0" applyBorder="0" applyAlignment="0" applyProtection="0"/>
    <xf numFmtId="184" fontId="14" fillId="0" borderId="0" applyFont="0" applyFill="0" applyBorder="0" applyAlignment="0" applyProtection="0"/>
    <xf numFmtId="171" fontId="17" fillId="0" borderId="0" applyFont="0" applyFill="0" applyBorder="0" applyAlignment="0" applyProtection="0"/>
    <xf numFmtId="174" fontId="14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86" fontId="14" fillId="0" borderId="0" applyFont="0" applyFill="0" applyBorder="0" applyAlignment="0" applyProtection="0"/>
    <xf numFmtId="185" fontId="17" fillId="0" borderId="0" applyFont="0" applyFill="0" applyBorder="0" applyAlignment="0" applyProtection="0"/>
    <xf numFmtId="170" fontId="8" fillId="0" borderId="0" applyFont="0" applyFill="0" applyBorder="0" applyAlignment="0" applyProtection="0"/>
    <xf numFmtId="42" fontId="14" fillId="0" borderId="0" applyFont="0" applyFill="0" applyBorder="0" applyAlignment="0" applyProtection="0"/>
    <xf numFmtId="179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6" fontId="17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91" fontId="14" fillId="0" borderId="0" applyFont="0" applyFill="0" applyBorder="0" applyAlignment="0" applyProtection="0"/>
    <xf numFmtId="176" fontId="17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9" fontId="17" fillId="0" borderId="0" applyFont="0" applyFill="0" applyBorder="0" applyAlignment="0" applyProtection="0"/>
    <xf numFmtId="183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17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4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7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17" fillId="0" borderId="0" applyFont="0" applyFill="0" applyBorder="0" applyAlignment="0" applyProtection="0"/>
    <xf numFmtId="184" fontId="14" fillId="0" borderId="0" applyFont="0" applyFill="0" applyBorder="0" applyAlignment="0" applyProtection="0"/>
    <xf numFmtId="171" fontId="17" fillId="0" borderId="0" applyFont="0" applyFill="0" applyBorder="0" applyAlignment="0" applyProtection="0"/>
    <xf numFmtId="174" fontId="14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86" fontId="14" fillId="0" borderId="0" applyFont="0" applyFill="0" applyBorder="0" applyAlignment="0" applyProtection="0"/>
    <xf numFmtId="185" fontId="1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6" fontId="17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91" fontId="14" fillId="0" borderId="0" applyFont="0" applyFill="0" applyBorder="0" applyAlignment="0" applyProtection="0"/>
    <xf numFmtId="176" fontId="17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9" fontId="17" fillId="0" borderId="0" applyFont="0" applyFill="0" applyBorder="0" applyAlignment="0" applyProtection="0"/>
    <xf numFmtId="183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17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79" fontId="8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4" fillId="0" borderId="0"/>
    <xf numFmtId="0" fontId="18" fillId="0" borderId="21"/>
    <xf numFmtId="0" fontId="18" fillId="0" borderId="21"/>
    <xf numFmtId="0" fontId="30" fillId="3" borderId="0"/>
    <xf numFmtId="9" fontId="31" fillId="0" borderId="0" applyBorder="0" applyAlignment="0" applyProtection="0"/>
    <xf numFmtId="0" fontId="32" fillId="3" borderId="0"/>
    <xf numFmtId="0" fontId="33" fillId="3" borderId="0"/>
    <xf numFmtId="0" fontId="34" fillId="0" borderId="0">
      <alignment wrapText="1"/>
    </xf>
    <xf numFmtId="192" fontId="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35" fillId="0" borderId="0" applyFont="0" applyFill="0" applyBorder="0" applyAlignment="0" applyProtection="0"/>
    <xf numFmtId="194" fontId="8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5" fillId="0" borderId="0"/>
    <xf numFmtId="0" fontId="37" fillId="0" borderId="0"/>
    <xf numFmtId="0" fontId="35" fillId="0" borderId="0"/>
    <xf numFmtId="0" fontId="38" fillId="0" borderId="0"/>
    <xf numFmtId="0" fontId="1" fillId="0" borderId="0" applyFill="0" applyBorder="0" applyAlignment="0"/>
    <xf numFmtId="195" fontId="39" fillId="0" borderId="0" applyFill="0" applyBorder="0" applyAlignment="0"/>
    <xf numFmtId="196" fontId="39" fillId="0" borderId="0" applyFill="0" applyBorder="0" applyAlignment="0"/>
    <xf numFmtId="197" fontId="39" fillId="0" borderId="0" applyFill="0" applyBorder="0" applyAlignment="0"/>
    <xf numFmtId="198" fontId="1" fillId="0" borderId="0" applyFill="0" applyBorder="0" applyAlignment="0"/>
    <xf numFmtId="165" fontId="39" fillId="0" borderId="0" applyFill="0" applyBorder="0" applyAlignment="0"/>
    <xf numFmtId="199" fontId="39" fillId="0" borderId="0" applyFill="0" applyBorder="0" applyAlignment="0"/>
    <xf numFmtId="195" fontId="39" fillId="0" borderId="0" applyFill="0" applyBorder="0" applyAlignment="0"/>
    <xf numFmtId="0" fontId="40" fillId="0" borderId="0"/>
    <xf numFmtId="200" fontId="14" fillId="0" borderId="0" applyFont="0" applyFill="0" applyBorder="0" applyAlignment="0" applyProtection="0"/>
    <xf numFmtId="165" fontId="39" fillId="0" borderId="0" applyFont="0" applyFill="0" applyBorder="0" applyAlignment="0" applyProtection="0"/>
    <xf numFmtId="201" fontId="1" fillId="0" borderId="0" applyFont="0" applyFill="0" applyBorder="0" applyProtection="0"/>
    <xf numFmtId="201" fontId="1" fillId="0" borderId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3" fontId="4" fillId="0" borderId="0" applyFont="0" applyFill="0" applyBorder="0" applyAlignment="0" applyProtection="0"/>
    <xf numFmtId="195" fontId="39" fillId="0" borderId="0" applyFont="0" applyFill="0" applyBorder="0" applyAlignment="0" applyProtection="0"/>
    <xf numFmtId="202" fontId="8" fillId="0" borderId="0" applyFont="0" applyFill="0" applyBorder="0" applyAlignment="0" applyProtection="0"/>
    <xf numFmtId="20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4" fontId="44" fillId="0" borderId="0" applyFill="0" applyBorder="0" applyAlignment="0"/>
    <xf numFmtId="204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65" fontId="39" fillId="0" borderId="0" applyFill="0" applyBorder="0" applyAlignment="0"/>
    <xf numFmtId="195" fontId="39" fillId="0" borderId="0" applyFill="0" applyBorder="0" applyAlignment="0"/>
    <xf numFmtId="165" fontId="39" fillId="0" borderId="0" applyFill="0" applyBorder="0" applyAlignment="0"/>
    <xf numFmtId="199" fontId="39" fillId="0" borderId="0" applyFill="0" applyBorder="0" applyAlignment="0"/>
    <xf numFmtId="195" fontId="39" fillId="0" borderId="0" applyFill="0" applyBorder="0" applyAlignment="0"/>
    <xf numFmtId="205" fontId="1" fillId="0" borderId="0" applyFont="0" applyFill="0" applyBorder="0" applyAlignment="0" applyProtection="0"/>
    <xf numFmtId="0" fontId="45" fillId="0" borderId="0"/>
    <xf numFmtId="2" fontId="4" fillId="0" borderId="0" applyFont="0" applyFill="0" applyBorder="0" applyAlignment="0" applyProtection="0"/>
    <xf numFmtId="38" fontId="46" fillId="4" borderId="0" applyNumberFormat="0" applyBorder="0" applyAlignment="0" applyProtection="0"/>
    <xf numFmtId="0" fontId="47" fillId="0" borderId="0" applyNumberFormat="0" applyFont="0" applyBorder="0" applyAlignment="0">
      <alignment horizontal="left" vertical="center"/>
    </xf>
    <xf numFmtId="0" fontId="48" fillId="0" borderId="0">
      <alignment horizontal="left"/>
    </xf>
    <xf numFmtId="0" fontId="49" fillId="0" borderId="23" applyNumberFormat="0" applyAlignment="0" applyProtection="0">
      <alignment horizontal="left" vertical="center"/>
    </xf>
    <xf numFmtId="0" fontId="49" fillId="0" borderId="5">
      <alignment horizontal="left" vertical="center"/>
    </xf>
    <xf numFmtId="206" fontId="8" fillId="0" borderId="0">
      <protection locked="0"/>
    </xf>
    <xf numFmtId="206" fontId="8" fillId="0" borderId="0">
      <protection locked="0"/>
    </xf>
    <xf numFmtId="5" fontId="50" fillId="5" borderId="1" applyNumberFormat="0" applyAlignment="0">
      <alignment horizontal="left" vertical="top"/>
    </xf>
    <xf numFmtId="49" fontId="51" fillId="0" borderId="1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187" fontId="14" fillId="0" borderId="0" applyFont="0" applyFill="0" applyBorder="0" applyAlignment="0" applyProtection="0"/>
    <xf numFmtId="0" fontId="53" fillId="0" borderId="0"/>
    <xf numFmtId="10" fontId="46" fillId="4" borderId="1" applyNumberFormat="0" applyBorder="0" applyAlignment="0" applyProtection="0"/>
    <xf numFmtId="0" fontId="54" fillId="0" borderId="0"/>
    <xf numFmtId="165" fontId="39" fillId="0" borderId="0" applyFill="0" applyBorder="0" applyAlignment="0"/>
    <xf numFmtId="195" fontId="39" fillId="0" borderId="0" applyFill="0" applyBorder="0" applyAlignment="0"/>
    <xf numFmtId="165" fontId="39" fillId="0" borderId="0" applyFill="0" applyBorder="0" applyAlignment="0"/>
    <xf numFmtId="199" fontId="39" fillId="0" borderId="0" applyFill="0" applyBorder="0" applyAlignment="0"/>
    <xf numFmtId="195" fontId="39" fillId="0" borderId="0" applyFill="0" applyBorder="0" applyAlignment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55" fillId="0" borderId="24"/>
    <xf numFmtId="207" fontId="54" fillId="0" borderId="0" applyFont="0" applyFill="0" applyBorder="0" applyAlignment="0" applyProtection="0"/>
    <xf numFmtId="208" fontId="54" fillId="0" borderId="0" applyFont="0" applyFill="0" applyBorder="0" applyAlignment="0" applyProtection="0"/>
    <xf numFmtId="0" fontId="56" fillId="0" borderId="0" applyNumberFormat="0" applyFont="0" applyFill="0" applyAlignment="0"/>
    <xf numFmtId="209" fontId="57" fillId="0" borderId="0"/>
    <xf numFmtId="0" fontId="58" fillId="0" borderId="0"/>
    <xf numFmtId="0" fontId="41" fillId="0" borderId="0"/>
    <xf numFmtId="0" fontId="8" fillId="0" borderId="0"/>
    <xf numFmtId="0" fontId="1" fillId="0" borderId="0"/>
    <xf numFmtId="0" fontId="4" fillId="0" borderId="0" applyAlignment="0">
      <alignment vertical="top" wrapText="1"/>
      <protection locked="0"/>
    </xf>
    <xf numFmtId="0" fontId="6" fillId="0" borderId="0"/>
    <xf numFmtId="0" fontId="43" fillId="0" borderId="0"/>
    <xf numFmtId="0" fontId="59" fillId="0" borderId="0"/>
    <xf numFmtId="0" fontId="62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37" fillId="0" borderId="0"/>
    <xf numFmtId="198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5" fontId="39" fillId="0" borderId="0" applyFill="0" applyBorder="0" applyAlignment="0"/>
    <xf numFmtId="195" fontId="39" fillId="0" borderId="0" applyFill="0" applyBorder="0" applyAlignment="0"/>
    <xf numFmtId="165" fontId="39" fillId="0" borderId="0" applyFill="0" applyBorder="0" applyAlignment="0"/>
    <xf numFmtId="199" fontId="39" fillId="0" borderId="0" applyFill="0" applyBorder="0" applyAlignment="0"/>
    <xf numFmtId="195" fontId="39" fillId="0" borderId="0" applyFill="0" applyBorder="0" applyAlignment="0"/>
    <xf numFmtId="0" fontId="63" fillId="0" borderId="0"/>
    <xf numFmtId="0" fontId="54" fillId="0" borderId="0" applyNumberFormat="0" applyFont="0" applyFill="0" applyBorder="0" applyAlignment="0" applyProtection="0">
      <alignment horizontal="left"/>
    </xf>
    <xf numFmtId="0" fontId="64" fillId="0" borderId="24">
      <alignment horizontal="center"/>
    </xf>
    <xf numFmtId="18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6" fontId="17" fillId="0" borderId="0" applyFont="0" applyFill="0" applyBorder="0" applyAlignment="0" applyProtection="0"/>
    <xf numFmtId="17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91" fontId="14" fillId="0" borderId="0" applyFont="0" applyFill="0" applyBorder="0" applyAlignment="0" applyProtection="0"/>
    <xf numFmtId="176" fontId="17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6" fontId="17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91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76" fontId="17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7" fillId="0" borderId="0" applyFont="0" applyFill="0" applyBorder="0" applyAlignment="0" applyProtection="0"/>
    <xf numFmtId="187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17" fillId="0" borderId="0" applyFont="0" applyFill="0" applyBorder="0" applyAlignment="0" applyProtection="0"/>
    <xf numFmtId="184" fontId="14" fillId="0" borderId="0" applyFont="0" applyFill="0" applyBorder="0" applyAlignment="0" applyProtection="0"/>
    <xf numFmtId="171" fontId="17" fillId="0" borderId="0" applyFont="0" applyFill="0" applyBorder="0" applyAlignment="0" applyProtection="0"/>
    <xf numFmtId="174" fontId="14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55" fillId="0" borderId="0"/>
    <xf numFmtId="211" fontId="65" fillId="0" borderId="3">
      <alignment horizontal="right" vertical="center"/>
    </xf>
    <xf numFmtId="49" fontId="44" fillId="0" borderId="0" applyFill="0" applyBorder="0" applyAlignment="0"/>
    <xf numFmtId="212" fontId="1" fillId="0" borderId="0" applyFill="0" applyBorder="0" applyAlignment="0"/>
    <xf numFmtId="213" fontId="1" fillId="0" borderId="0" applyFill="0" applyBorder="0" applyAlignment="0"/>
    <xf numFmtId="212" fontId="14" fillId="0" borderId="1">
      <alignment horizontal="left"/>
    </xf>
    <xf numFmtId="0" fontId="66" fillId="0" borderId="25"/>
    <xf numFmtId="0" fontId="62" fillId="0" borderId="0" applyNumberFormat="0" applyFill="0" applyBorder="0" applyAlignment="0" applyProtection="0"/>
    <xf numFmtId="214" fontId="18" fillId="0" borderId="0"/>
    <xf numFmtId="215" fontId="14" fillId="0" borderId="1"/>
    <xf numFmtId="0" fontId="67" fillId="0" borderId="0"/>
    <xf numFmtId="0" fontId="67" fillId="0" borderId="0"/>
    <xf numFmtId="5" fontId="68" fillId="6" borderId="2">
      <alignment vertical="top"/>
    </xf>
    <xf numFmtId="0" fontId="69" fillId="7" borderId="1">
      <alignment horizontal="left" vertical="center"/>
    </xf>
    <xf numFmtId="6" fontId="70" fillId="8" borderId="2"/>
    <xf numFmtId="5" fontId="50" fillId="0" borderId="2">
      <alignment horizontal="left" vertical="top"/>
    </xf>
    <xf numFmtId="0" fontId="71" fillId="9" borderId="0">
      <alignment horizontal="left" vertical="center"/>
    </xf>
    <xf numFmtId="5" fontId="72" fillId="0" borderId="20">
      <alignment horizontal="left" vertical="top"/>
    </xf>
    <xf numFmtId="0" fontId="73" fillId="0" borderId="20">
      <alignment horizontal="left" vertical="center"/>
    </xf>
    <xf numFmtId="21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3" fillId="0" borderId="0">
      <alignment horizontal="left" wrapText="1"/>
    </xf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3" fillId="0" borderId="0">
      <alignment vertical="center"/>
    </xf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0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217" fontId="58" fillId="0" borderId="0" applyFont="0" applyFill="0" applyBorder="0" applyAlignment="0" applyProtection="0"/>
    <xf numFmtId="218" fontId="58" fillId="0" borderId="0" applyFont="0" applyFill="0" applyBorder="0" applyAlignment="0" applyProtection="0"/>
    <xf numFmtId="0" fontId="81" fillId="0" borderId="0"/>
    <xf numFmtId="0" fontId="56" fillId="0" borderId="0"/>
    <xf numFmtId="170" fontId="82" fillId="0" borderId="0" applyFont="0" applyFill="0" applyBorder="0" applyAlignment="0" applyProtection="0"/>
    <xf numFmtId="179" fontId="8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176" fontId="82" fillId="0" borderId="0" applyFont="0" applyFill="0" applyBorder="0" applyAlignment="0" applyProtection="0"/>
    <xf numFmtId="171" fontId="26" fillId="0" borderId="0" applyFont="0" applyFill="0" applyBorder="0" applyAlignment="0" applyProtection="0"/>
    <xf numFmtId="165" fontId="82" fillId="0" borderId="0" applyFont="0" applyFill="0" applyBorder="0" applyAlignment="0" applyProtection="0"/>
  </cellStyleXfs>
  <cellXfs count="122">
    <xf numFmtId="0" fontId="0" fillId="0" borderId="0" xfId="0"/>
    <xf numFmtId="14" fontId="2" fillId="0" borderId="0" xfId="0" applyNumberFormat="1" applyFont="1" applyFill="1"/>
    <xf numFmtId="0" fontId="3" fillId="0" borderId="0" xfId="0" applyFont="1" applyBorder="1"/>
    <xf numFmtId="3" fontId="5" fillId="0" borderId="0" xfId="1" applyNumberFormat="1" applyFont="1" applyFill="1" applyAlignment="1" applyProtection="1">
      <alignment vertical="center" wrapText="1"/>
      <protection locked="0"/>
    </xf>
    <xf numFmtId="3" fontId="5" fillId="0" borderId="0" xfId="1" applyNumberFormat="1" applyFont="1" applyFill="1" applyAlignment="1" applyProtection="1">
      <alignment horizontal="center" vertical="center" wrapText="1"/>
      <protection locked="0"/>
    </xf>
    <xf numFmtId="164" fontId="5" fillId="0" borderId="0" xfId="2" applyNumberFormat="1" applyFont="1" applyFill="1" applyAlignment="1" applyProtection="1">
      <alignment vertical="center" wrapText="1"/>
      <protection locked="0"/>
    </xf>
    <xf numFmtId="164" fontId="7" fillId="0" borderId="0" xfId="2" applyNumberFormat="1" applyFont="1" applyFill="1"/>
    <xf numFmtId="3" fontId="7" fillId="0" borderId="0" xfId="3" applyNumberFormat="1" applyFont="1" applyFill="1"/>
    <xf numFmtId="0" fontId="9" fillId="0" borderId="0" xfId="4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3" applyFont="1" applyFill="1"/>
    <xf numFmtId="3" fontId="5" fillId="0" borderId="0" xfId="1" applyNumberFormat="1" applyFont="1" applyFill="1" applyAlignment="1" applyProtection="1">
      <alignment horizontal="left" vertical="center" wrapText="1"/>
      <protection locked="0"/>
    </xf>
    <xf numFmtId="164" fontId="5" fillId="0" borderId="0" xfId="2" applyNumberFormat="1" applyFont="1" applyFill="1" applyAlignment="1" applyProtection="1">
      <alignment horizontal="left" vertical="center" wrapText="1"/>
      <protection locked="0"/>
    </xf>
    <xf numFmtId="0" fontId="5" fillId="0" borderId="0" xfId="3" applyFont="1" applyFill="1" applyAlignment="1">
      <alignment horizontal="right"/>
    </xf>
    <xf numFmtId="0" fontId="7" fillId="0" borderId="0" xfId="5" applyFont="1" applyFill="1" applyBorder="1"/>
    <xf numFmtId="0" fontId="7" fillId="0" borderId="0" xfId="3" applyFont="1" applyFill="1" applyAlignment="1">
      <alignment horizontal="left"/>
    </xf>
    <xf numFmtId="0" fontId="7" fillId="0" borderId="0" xfId="3" applyFont="1" applyFill="1" applyAlignment="1">
      <alignment horizontal="center"/>
    </xf>
    <xf numFmtId="0" fontId="11" fillId="0" borderId="0" xfId="3" applyNumberFormat="1" applyFont="1" applyFill="1" applyAlignment="1"/>
    <xf numFmtId="0" fontId="5" fillId="0" borderId="0" xfId="3" applyFont="1" applyFill="1" applyAlignment="1"/>
    <xf numFmtId="164" fontId="5" fillId="0" borderId="0" xfId="2" applyNumberFormat="1" applyFont="1" applyFill="1" applyAlignment="1"/>
    <xf numFmtId="3" fontId="5" fillId="0" borderId="0" xfId="3" applyNumberFormat="1" applyFont="1" applyFill="1" applyAlignment="1">
      <alignment horizontal="right"/>
    </xf>
    <xf numFmtId="14" fontId="5" fillId="0" borderId="0" xfId="3" applyNumberFormat="1" applyFont="1" applyFill="1" applyAlignment="1">
      <alignment horizontal="left"/>
    </xf>
    <xf numFmtId="3" fontId="7" fillId="0" borderId="0" xfId="3" applyNumberFormat="1" applyFont="1" applyFill="1" applyAlignment="1">
      <alignment horizontal="center"/>
    </xf>
    <xf numFmtId="0" fontId="5" fillId="0" borderId="1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center" vertical="center" wrapText="1"/>
    </xf>
    <xf numFmtId="3" fontId="5" fillId="0" borderId="2" xfId="3" applyNumberFormat="1" applyFont="1" applyFill="1" applyBorder="1" applyAlignment="1">
      <alignment horizontal="center" vertical="center" wrapText="1"/>
    </xf>
    <xf numFmtId="3" fontId="5" fillId="0" borderId="3" xfId="3" applyNumberFormat="1" applyFont="1" applyFill="1" applyBorder="1" applyAlignment="1">
      <alignment horizontal="center"/>
    </xf>
    <xf numFmtId="3" fontId="5" fillId="0" borderId="4" xfId="3" applyNumberFormat="1" applyFont="1" applyFill="1" applyBorder="1" applyAlignment="1">
      <alignment horizontal="center"/>
    </xf>
    <xf numFmtId="3" fontId="5" fillId="0" borderId="1" xfId="3" applyNumberFormat="1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0" fontId="5" fillId="0" borderId="0" xfId="3" applyFont="1" applyFill="1"/>
    <xf numFmtId="0" fontId="5" fillId="0" borderId="6" xfId="3" applyFont="1" applyFill="1" applyBorder="1" applyAlignment="1">
      <alignment horizontal="center" vertical="center"/>
    </xf>
    <xf numFmtId="3" fontId="5" fillId="0" borderId="6" xfId="3" applyNumberFormat="1" applyFont="1" applyFill="1" applyBorder="1" applyAlignment="1">
      <alignment horizontal="center" vertical="center" wrapText="1"/>
    </xf>
    <xf numFmtId="3" fontId="5" fillId="0" borderId="6" xfId="3" applyNumberFormat="1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center" vertical="center" wrapText="1"/>
    </xf>
    <xf numFmtId="3" fontId="5" fillId="0" borderId="1" xfId="3" applyNumberFormat="1" applyFont="1" applyFill="1" applyBorder="1" applyAlignment="1">
      <alignment horizontal="center" vertical="center" textRotation="90" shrinkToFit="1"/>
    </xf>
    <xf numFmtId="164" fontId="5" fillId="0" borderId="1" xfId="2" applyNumberFormat="1" applyFont="1" applyFill="1" applyBorder="1" applyAlignment="1">
      <alignment horizontal="center" vertical="center" textRotation="90" shrinkToFi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7" fillId="0" borderId="1" xfId="3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6" quotePrefix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164" fontId="13" fillId="0" borderId="1" xfId="2" applyNumberFormat="1" applyFont="1" applyFill="1" applyBorder="1" applyAlignment="1">
      <alignment horizontal="center"/>
    </xf>
    <xf numFmtId="14" fontId="7" fillId="0" borderId="1" xfId="3" applyNumberFormat="1" applyFont="1" applyFill="1" applyBorder="1" applyAlignment="1">
      <alignment horizontal="right" vertical="center"/>
    </xf>
    <xf numFmtId="3" fontId="13" fillId="0" borderId="1" xfId="2" applyNumberFormat="1" applyFont="1" applyFill="1" applyBorder="1" applyAlignment="1">
      <alignment horizontal="center"/>
    </xf>
    <xf numFmtId="3" fontId="7" fillId="2" borderId="1" xfId="3" applyNumberFormat="1" applyFont="1" applyFill="1" applyBorder="1"/>
    <xf numFmtId="49" fontId="7" fillId="0" borderId="1" xfId="3" applyNumberFormat="1" applyFont="1" applyFill="1" applyBorder="1" applyAlignment="1">
      <alignment horizontal="center"/>
    </xf>
    <xf numFmtId="3" fontId="7" fillId="0" borderId="1" xfId="3" applyNumberFormat="1" applyFont="1" applyFill="1" applyBorder="1" applyAlignment="1">
      <alignment horizontal="right" vertical="center"/>
    </xf>
    <xf numFmtId="164" fontId="5" fillId="0" borderId="1" xfId="7" applyNumberFormat="1" applyFont="1" applyFill="1" applyBorder="1"/>
    <xf numFmtId="164" fontId="7" fillId="0" borderId="1" xfId="7" applyNumberFormat="1" applyFont="1" applyFill="1" applyBorder="1"/>
    <xf numFmtId="3" fontId="5" fillId="0" borderId="0" xfId="3" quotePrefix="1" applyNumberFormat="1" applyFont="1" applyFill="1" applyAlignment="1">
      <alignment horizontal="right"/>
    </xf>
    <xf numFmtId="0" fontId="5" fillId="0" borderId="1" xfId="3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center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right" vertical="center"/>
    </xf>
    <xf numFmtId="0" fontId="5" fillId="0" borderId="0" xfId="3" quotePrefix="1" applyFont="1" applyFill="1" applyAlignment="1">
      <alignment horizontal="right"/>
    </xf>
    <xf numFmtId="3" fontId="5" fillId="0" borderId="0" xfId="3" applyNumberFormat="1" applyFont="1" applyFill="1" applyAlignment="1">
      <alignment horizontal="center"/>
    </xf>
    <xf numFmtId="0" fontId="5" fillId="0" borderId="0" xfId="1" applyNumberFormat="1" applyFont="1" applyFill="1" applyAlignment="1">
      <alignment horizontal="center" vertical="center"/>
    </xf>
    <xf numFmtId="0" fontId="7" fillId="0" borderId="0" xfId="1" applyNumberFormat="1" applyFont="1" applyFill="1" applyAlignment="1">
      <alignment horizontal="center" vertical="center"/>
    </xf>
    <xf numFmtId="3" fontId="5" fillId="0" borderId="0" xfId="3" applyNumberFormat="1" applyFont="1" applyFill="1"/>
    <xf numFmtId="164" fontId="5" fillId="0" borderId="0" xfId="2" applyNumberFormat="1" applyFont="1" applyFill="1"/>
    <xf numFmtId="164" fontId="5" fillId="0" borderId="0" xfId="2" applyNumberFormat="1" applyFont="1" applyFill="1" applyAlignment="1">
      <alignment horizontal="center"/>
    </xf>
    <xf numFmtId="0" fontId="15" fillId="0" borderId="0" xfId="1" applyNumberFormat="1" applyFont="1" applyFill="1" applyAlignment="1">
      <alignment horizontal="center" vertical="center"/>
    </xf>
    <xf numFmtId="0" fontId="15" fillId="0" borderId="0" xfId="1" applyNumberFormat="1" applyFont="1" applyFill="1" applyAlignment="1">
      <alignment horizontal="right" vertical="center"/>
    </xf>
    <xf numFmtId="14" fontId="7" fillId="0" borderId="0" xfId="1" applyNumberFormat="1" applyFont="1" applyFill="1" applyAlignment="1">
      <alignment horizontal="center" vertical="center"/>
    </xf>
    <xf numFmtId="164" fontId="7" fillId="0" borderId="0" xfId="2" applyNumberFormat="1" applyFont="1" applyFill="1" applyAlignment="1">
      <alignment horizontal="center"/>
    </xf>
    <xf numFmtId="164" fontId="5" fillId="0" borderId="0" xfId="2" applyNumberFormat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right" vertical="center"/>
    </xf>
    <xf numFmtId="164" fontId="16" fillId="0" borderId="0" xfId="2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3" fontId="5" fillId="0" borderId="0" xfId="1" applyNumberFormat="1" applyFont="1" applyFill="1" applyAlignment="1">
      <alignment horizontal="center" vertical="center"/>
    </xf>
    <xf numFmtId="0" fontId="5" fillId="0" borderId="0" xfId="3" applyFont="1" applyFill="1" applyBorder="1"/>
    <xf numFmtId="3" fontId="5" fillId="0" borderId="0" xfId="3" applyNumberFormat="1" applyFont="1" applyFill="1" applyBorder="1"/>
    <xf numFmtId="164" fontId="5" fillId="0" borderId="0" xfId="2" applyNumberFormat="1" applyFont="1" applyFill="1" applyBorder="1"/>
    <xf numFmtId="0" fontId="5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3" fontId="5" fillId="0" borderId="0" xfId="3" applyNumberFormat="1" applyFont="1" applyFill="1" applyBorder="1" applyAlignment="1">
      <alignment horizontal="center" vertical="center" wrapText="1"/>
    </xf>
    <xf numFmtId="3" fontId="5" fillId="0" borderId="7" xfId="3" applyNumberFormat="1" applyFont="1" applyFill="1" applyBorder="1" applyAlignment="1">
      <alignment horizontal="center" vertical="center" wrapText="1"/>
    </xf>
    <xf numFmtId="3" fontId="5" fillId="0" borderId="8" xfId="3" applyNumberFormat="1" applyFont="1" applyFill="1" applyBorder="1" applyAlignment="1">
      <alignment horizontal="center" vertical="center" wrapText="1"/>
    </xf>
    <xf numFmtId="3" fontId="5" fillId="0" borderId="9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/>
    </xf>
    <xf numFmtId="3" fontId="5" fillId="0" borderId="0" xfId="3" applyNumberFormat="1" applyFont="1" applyFill="1" applyBorder="1" applyAlignment="1">
      <alignment horizontal="center" vertical="center"/>
    </xf>
    <xf numFmtId="3" fontId="5" fillId="0" borderId="10" xfId="3" applyNumberFormat="1" applyFont="1" applyFill="1" applyBorder="1" applyAlignment="1">
      <alignment horizontal="center" vertical="center" wrapText="1"/>
    </xf>
    <xf numFmtId="3" fontId="5" fillId="0" borderId="11" xfId="3" applyNumberFormat="1" applyFont="1" applyFill="1" applyBorder="1" applyAlignment="1">
      <alignment horizontal="center" vertical="center" wrapText="1"/>
    </xf>
    <xf numFmtId="3" fontId="5" fillId="0" borderId="12" xfId="3" applyNumberFormat="1" applyFont="1" applyFill="1" applyBorder="1" applyAlignment="1">
      <alignment horizontal="center" vertical="center" wrapText="1"/>
    </xf>
    <xf numFmtId="0" fontId="7" fillId="0" borderId="0" xfId="3" applyFont="1" applyFill="1" applyBorder="1"/>
    <xf numFmtId="0" fontId="7" fillId="0" borderId="0" xfId="3" applyFont="1" applyFill="1" applyBorder="1" applyAlignment="1">
      <alignment horizontal="center"/>
    </xf>
    <xf numFmtId="0" fontId="7" fillId="0" borderId="13" xfId="3" applyFont="1" applyFill="1" applyBorder="1" applyAlignment="1">
      <alignment horizontal="left"/>
    </xf>
    <xf numFmtId="49" fontId="7" fillId="0" borderId="13" xfId="3" applyNumberFormat="1" applyFont="1" applyFill="1" applyBorder="1" applyAlignment="1">
      <alignment horizontal="center"/>
    </xf>
    <xf numFmtId="164" fontId="7" fillId="0" borderId="14" xfId="8" quotePrefix="1" applyNumberFormat="1" applyFont="1" applyFill="1" applyBorder="1"/>
    <xf numFmtId="0" fontId="7" fillId="0" borderId="14" xfId="3" applyFont="1" applyFill="1" applyBorder="1" applyAlignment="1">
      <alignment horizontal="left"/>
    </xf>
    <xf numFmtId="49" fontId="7" fillId="0" borderId="14" xfId="3" applyNumberFormat="1" applyFont="1" applyFill="1" applyBorder="1" applyAlignment="1">
      <alignment horizontal="center"/>
    </xf>
    <xf numFmtId="0" fontId="7" fillId="0" borderId="15" xfId="3" applyFont="1" applyFill="1" applyBorder="1" applyAlignment="1">
      <alignment horizontal="left"/>
    </xf>
    <xf numFmtId="0" fontId="7" fillId="0" borderId="16" xfId="3" applyFont="1" applyFill="1" applyBorder="1" applyAlignment="1">
      <alignment horizontal="left"/>
    </xf>
    <xf numFmtId="0" fontId="7" fillId="0" borderId="17" xfId="3" applyFont="1" applyFill="1" applyBorder="1" applyAlignment="1">
      <alignment horizontal="left"/>
    </xf>
    <xf numFmtId="0" fontId="7" fillId="0" borderId="18" xfId="3" applyFont="1" applyFill="1" applyBorder="1" applyAlignment="1">
      <alignment horizontal="left"/>
    </xf>
    <xf numFmtId="49" fontId="7" fillId="0" borderId="18" xfId="3" applyNumberFormat="1" applyFont="1" applyFill="1" applyBorder="1" applyAlignment="1">
      <alignment horizontal="center"/>
    </xf>
    <xf numFmtId="164" fontId="7" fillId="0" borderId="18" xfId="8" quotePrefix="1" applyNumberFormat="1" applyFont="1" applyFill="1" applyBorder="1"/>
    <xf numFmtId="0" fontId="5" fillId="0" borderId="0" xfId="3" applyFont="1" applyFill="1" applyBorder="1" applyAlignment="1">
      <alignment horizontal="center"/>
    </xf>
    <xf numFmtId="49" fontId="5" fillId="0" borderId="1" xfId="3" applyNumberFormat="1" applyFont="1" applyFill="1" applyBorder="1" applyAlignment="1">
      <alignment horizontal="center"/>
    </xf>
    <xf numFmtId="164" fontId="5" fillId="0" borderId="1" xfId="8" quotePrefix="1" applyNumberFormat="1" applyFont="1" applyFill="1" applyBorder="1"/>
    <xf numFmtId="0" fontId="7" fillId="0" borderId="19" xfId="3" applyFont="1" applyFill="1" applyBorder="1" applyAlignment="1">
      <alignment horizontal="left"/>
    </xf>
    <xf numFmtId="49" fontId="7" fillId="0" borderId="19" xfId="3" applyNumberFormat="1" applyFont="1" applyFill="1" applyBorder="1" applyAlignment="1">
      <alignment horizontal="center"/>
    </xf>
    <xf numFmtId="164" fontId="7" fillId="0" borderId="19" xfId="8" quotePrefix="1" applyNumberFormat="1" applyFont="1" applyFill="1" applyBorder="1"/>
    <xf numFmtId="3" fontId="5" fillId="0" borderId="3" xfId="3" applyNumberFormat="1" applyFont="1" applyFill="1" applyBorder="1" applyAlignment="1">
      <alignment horizontal="center" vertical="center" wrapText="1"/>
    </xf>
    <xf numFmtId="3" fontId="5" fillId="0" borderId="5" xfId="3" applyNumberFormat="1" applyFont="1" applyFill="1" applyBorder="1" applyAlignment="1">
      <alignment horizontal="center" vertical="center" wrapText="1"/>
    </xf>
    <xf numFmtId="3" fontId="5" fillId="0" borderId="4" xfId="3" applyNumberFormat="1" applyFont="1" applyFill="1" applyBorder="1" applyAlignment="1">
      <alignment horizontal="center" vertical="center" wrapText="1"/>
    </xf>
    <xf numFmtId="49" fontId="5" fillId="0" borderId="6" xfId="3" applyNumberFormat="1" applyFont="1" applyFill="1" applyBorder="1" applyAlignment="1">
      <alignment horizontal="center"/>
    </xf>
    <xf numFmtId="164" fontId="5" fillId="0" borderId="20" xfId="8" quotePrefix="1" applyNumberFormat="1" applyFont="1" applyFill="1" applyBorder="1"/>
    <xf numFmtId="0" fontId="2" fillId="0" borderId="1" xfId="9" quotePrefix="1" applyFont="1" applyFill="1" applyBorder="1" applyAlignment="1">
      <alignment horizontal="center"/>
    </xf>
    <xf numFmtId="3" fontId="5" fillId="0" borderId="1" xfId="3" applyNumberFormat="1" applyFont="1" applyFill="1" applyBorder="1"/>
    <xf numFmtId="14" fontId="5" fillId="0" borderId="0" xfId="3" applyNumberFormat="1" applyFont="1" applyFill="1" applyBorder="1"/>
    <xf numFmtId="0" fontId="2" fillId="0" borderId="0" xfId="9" applyFont="1" applyFill="1" applyBorder="1"/>
    <xf numFmtId="0" fontId="2" fillId="0" borderId="0" xfId="9" quotePrefix="1" applyFont="1" applyFill="1" applyBorder="1" applyAlignment="1">
      <alignment horizontal="center"/>
    </xf>
    <xf numFmtId="14" fontId="7" fillId="0" borderId="0" xfId="3" applyNumberFormat="1" applyFont="1" applyFill="1"/>
  </cellXfs>
  <cellStyles count="630">
    <cellStyle name="_x0001_" xfId="10"/>
    <cellStyle name="," xfId="11"/>
    <cellStyle name="." xfId="12"/>
    <cellStyle name="??" xfId="13"/>
    <cellStyle name="?? [0.00]_ Att. 1- Cover" xfId="14"/>
    <cellStyle name="?? [0]" xfId="15"/>
    <cellStyle name="???? [0.00]_List-dwg" xfId="16"/>
    <cellStyle name="???????_Elec-12 Fin" xfId="17"/>
    <cellStyle name="????_List-dwg" xfId="18"/>
    <cellStyle name="???[0]_Book1" xfId="19"/>
    <cellStyle name="???_95" xfId="20"/>
    <cellStyle name="??[0]_BRE" xfId="21"/>
    <cellStyle name="??_ ??? ???? " xfId="22"/>
    <cellStyle name="?10" xfId="23"/>
    <cellStyle name="?13" xfId="24"/>
    <cellStyle name="_Book1" xfId="25"/>
    <cellStyle name="_Book1_1" xfId="26"/>
    <cellStyle name="_Book1_BC-QT-WB-dthao" xfId="27"/>
    <cellStyle name="_Book1_DT truong thinh phu" xfId="28"/>
    <cellStyle name="_Book1_TH KHAI TOAN THU THIEM cac tuyen TT noi" xfId="29"/>
    <cellStyle name="_DT truong thinh phu" xfId="30"/>
    <cellStyle name="_KT (2)" xfId="31"/>
    <cellStyle name="_KT (2)_1" xfId="32"/>
    <cellStyle name="_KT (2)_1_Lora-tungchau" xfId="33"/>
    <cellStyle name="_KT (2)_1_Qt-HT3PQ1(CauKho)" xfId="34"/>
    <cellStyle name="_KT (2)_1_Qt-HT3PQ1(CauKho)_Book1" xfId="35"/>
    <cellStyle name="_KT (2)_1_Qt-HT3PQ1(CauKho)_Don gia quy 3 nam 2003 - Ban Dien Luc" xfId="36"/>
    <cellStyle name="_KT (2)_1_Qt-HT3PQ1(CauKho)_NC-VL2-2003" xfId="37"/>
    <cellStyle name="_KT (2)_1_Qt-HT3PQ1(CauKho)_NC-VL2-2003_1" xfId="38"/>
    <cellStyle name="_KT (2)_1_Qt-HT3PQ1(CauKho)_XL4Test5" xfId="39"/>
    <cellStyle name="_KT (2)_2" xfId="40"/>
    <cellStyle name="_KT (2)_2_TG-TH" xfId="41"/>
    <cellStyle name="_KT (2)_2_TG-TH_BAO CAO KLCT PT2000" xfId="42"/>
    <cellStyle name="_KT (2)_2_TG-TH_BAO CAO PT2000" xfId="43"/>
    <cellStyle name="_KT (2)_2_TG-TH_BAO CAO PT2000_Book1" xfId="44"/>
    <cellStyle name="_KT (2)_2_TG-TH_Bao cao XDCB 2001 - T11 KH dieu chinh 20-11-THAI" xfId="45"/>
    <cellStyle name="_KT (2)_2_TG-TH_Book1" xfId="46"/>
    <cellStyle name="_KT (2)_2_TG-TH_Book1_1" xfId="47"/>
    <cellStyle name="_KT (2)_2_TG-TH_Book1_1_DanhMucDonGiaVTTB_Dien_TAM" xfId="48"/>
    <cellStyle name="_KT (2)_2_TG-TH_Book1_2" xfId="49"/>
    <cellStyle name="_KT (2)_2_TG-TH_Book1_3" xfId="50"/>
    <cellStyle name="_KT (2)_2_TG-TH_Book1_3_DT truong thinh phu" xfId="51"/>
    <cellStyle name="_KT (2)_2_TG-TH_Book1_3_XL4Test5" xfId="52"/>
    <cellStyle name="_KT (2)_2_TG-TH_Book1_DanhMucDonGiaVTTB_Dien_TAM" xfId="53"/>
    <cellStyle name="_KT (2)_2_TG-TH_Dcdtoan-bcnckt " xfId="54"/>
    <cellStyle name="_KT (2)_2_TG-TH_DN_MTP" xfId="55"/>
    <cellStyle name="_KT (2)_2_TG-TH_Dongia2-2003" xfId="56"/>
    <cellStyle name="_KT (2)_2_TG-TH_Dongia2-2003_DT truong thinh phu" xfId="57"/>
    <cellStyle name="_KT (2)_2_TG-TH_DT truong thinh phu" xfId="58"/>
    <cellStyle name="_KT (2)_2_TG-TH_DTCDT MR.2N110.HOCMON.TDTOAN.CCUNG" xfId="59"/>
    <cellStyle name="_KT (2)_2_TG-TH_Lora-tungchau" xfId="60"/>
    <cellStyle name="_KT (2)_2_TG-TH_moi" xfId="61"/>
    <cellStyle name="_KT (2)_2_TG-TH_PGIA-phieu tham tra Kho bac" xfId="62"/>
    <cellStyle name="_KT (2)_2_TG-TH_PT02-02" xfId="63"/>
    <cellStyle name="_KT (2)_2_TG-TH_PT02-02_Book1" xfId="64"/>
    <cellStyle name="_KT (2)_2_TG-TH_PT02-03" xfId="65"/>
    <cellStyle name="_KT (2)_2_TG-TH_PT02-03_Book1" xfId="66"/>
    <cellStyle name="_KT (2)_2_TG-TH_Qt-HT3PQ1(CauKho)" xfId="67"/>
    <cellStyle name="_KT (2)_2_TG-TH_Qt-HT3PQ1(CauKho)_Book1" xfId="68"/>
    <cellStyle name="_KT (2)_2_TG-TH_Qt-HT3PQ1(CauKho)_Don gia quy 3 nam 2003 - Ban Dien Luc" xfId="69"/>
    <cellStyle name="_KT (2)_2_TG-TH_Qt-HT3PQ1(CauKho)_NC-VL2-2003" xfId="70"/>
    <cellStyle name="_KT (2)_2_TG-TH_Qt-HT3PQ1(CauKho)_NC-VL2-2003_1" xfId="71"/>
    <cellStyle name="_KT (2)_2_TG-TH_Qt-HT3PQ1(CauKho)_XL4Test5" xfId="72"/>
    <cellStyle name="_KT (2)_2_TG-TH_Sheet2" xfId="73"/>
    <cellStyle name="_KT (2)_2_TG-TH_TMinhTC2010" xfId="74"/>
    <cellStyle name="_KT (2)_2_TG-TH_XL4Poppy" xfId="75"/>
    <cellStyle name="_KT (2)_2_TG-TH_XL4Test5" xfId="76"/>
    <cellStyle name="_KT (2)_3" xfId="77"/>
    <cellStyle name="_KT (2)_3_TG-TH" xfId="78"/>
    <cellStyle name="_KT (2)_3_TG-TH_Book1" xfId="79"/>
    <cellStyle name="_KT (2)_3_TG-TH_Book1_BC-QT-WB-dthao" xfId="80"/>
    <cellStyle name="_KT (2)_3_TG-TH_Lora-tungchau" xfId="81"/>
    <cellStyle name="_KT (2)_3_TG-TH_PERSONAL" xfId="82"/>
    <cellStyle name="_KT (2)_3_TG-TH_PERSONAL_HTQ.8 GD1" xfId="83"/>
    <cellStyle name="_KT (2)_3_TG-TH_PERSONAL_HTQ.8 GD1_Book1" xfId="84"/>
    <cellStyle name="_KT (2)_3_TG-TH_PERSONAL_HTQ.8 GD1_Don gia quy 3 nam 2003 - Ban Dien Luc" xfId="85"/>
    <cellStyle name="_KT (2)_3_TG-TH_PERSONAL_HTQ.8 GD1_NC-VL2-2003" xfId="86"/>
    <cellStyle name="_KT (2)_3_TG-TH_PERSONAL_HTQ.8 GD1_NC-VL2-2003_1" xfId="87"/>
    <cellStyle name="_KT (2)_3_TG-TH_PERSONAL_HTQ.8 GD1_XL4Test5" xfId="88"/>
    <cellStyle name="_KT (2)_3_TG-TH_PERSONAL_Tong hop KHCB 2001" xfId="89"/>
    <cellStyle name="_KT (2)_3_TG-TH_Qt-HT3PQ1(CauKho)" xfId="90"/>
    <cellStyle name="_KT (2)_3_TG-TH_Qt-HT3PQ1(CauKho)_Book1" xfId="91"/>
    <cellStyle name="_KT (2)_3_TG-TH_Qt-HT3PQ1(CauKho)_Don gia quy 3 nam 2003 - Ban Dien Luc" xfId="92"/>
    <cellStyle name="_KT (2)_3_TG-TH_Qt-HT3PQ1(CauKho)_NC-VL2-2003" xfId="93"/>
    <cellStyle name="_KT (2)_3_TG-TH_Qt-HT3PQ1(CauKho)_NC-VL2-2003_1" xfId="94"/>
    <cellStyle name="_KT (2)_3_TG-TH_Qt-HT3PQ1(CauKho)_XL4Test5" xfId="95"/>
    <cellStyle name="_KT (2)_3_TG-TH_TMinhTC2010" xfId="96"/>
    <cellStyle name="_KT (2)_4" xfId="97"/>
    <cellStyle name="_KT (2)_4_BAO CAO KLCT PT2000" xfId="98"/>
    <cellStyle name="_KT (2)_4_BAO CAO PT2000" xfId="99"/>
    <cellStyle name="_KT (2)_4_BAO CAO PT2000_Book1" xfId="100"/>
    <cellStyle name="_KT (2)_4_Bao cao XDCB 2001 - T11 KH dieu chinh 20-11-THAI" xfId="101"/>
    <cellStyle name="_KT (2)_4_Book1" xfId="102"/>
    <cellStyle name="_KT (2)_4_Book1_1" xfId="103"/>
    <cellStyle name="_KT (2)_4_Book1_1_DanhMucDonGiaVTTB_Dien_TAM" xfId="104"/>
    <cellStyle name="_KT (2)_4_Book1_2" xfId="105"/>
    <cellStyle name="_KT (2)_4_Book1_3" xfId="106"/>
    <cellStyle name="_KT (2)_4_Book1_3_DT truong thinh phu" xfId="107"/>
    <cellStyle name="_KT (2)_4_Book1_3_XL4Test5" xfId="108"/>
    <cellStyle name="_KT (2)_4_Book1_DanhMucDonGiaVTTB_Dien_TAM" xfId="109"/>
    <cellStyle name="_KT (2)_4_Dcdtoan-bcnckt " xfId="110"/>
    <cellStyle name="_KT (2)_4_DN_MTP" xfId="111"/>
    <cellStyle name="_KT (2)_4_Dongia2-2003" xfId="112"/>
    <cellStyle name="_KT (2)_4_Dongia2-2003_DT truong thinh phu" xfId="113"/>
    <cellStyle name="_KT (2)_4_DT truong thinh phu" xfId="114"/>
    <cellStyle name="_KT (2)_4_DTCDT MR.2N110.HOCMON.TDTOAN.CCUNG" xfId="115"/>
    <cellStyle name="_KT (2)_4_Lora-tungchau" xfId="116"/>
    <cellStyle name="_KT (2)_4_moi" xfId="117"/>
    <cellStyle name="_KT (2)_4_PGIA-phieu tham tra Kho bac" xfId="118"/>
    <cellStyle name="_KT (2)_4_PT02-02" xfId="119"/>
    <cellStyle name="_KT (2)_4_PT02-02_Book1" xfId="120"/>
    <cellStyle name="_KT (2)_4_PT02-03" xfId="121"/>
    <cellStyle name="_KT (2)_4_PT02-03_Book1" xfId="122"/>
    <cellStyle name="_KT (2)_4_Qt-HT3PQ1(CauKho)" xfId="123"/>
    <cellStyle name="_KT (2)_4_Qt-HT3PQ1(CauKho)_Book1" xfId="124"/>
    <cellStyle name="_KT (2)_4_Qt-HT3PQ1(CauKho)_Don gia quy 3 nam 2003 - Ban Dien Luc" xfId="125"/>
    <cellStyle name="_KT (2)_4_Qt-HT3PQ1(CauKho)_NC-VL2-2003" xfId="126"/>
    <cellStyle name="_KT (2)_4_Qt-HT3PQ1(CauKho)_NC-VL2-2003_1" xfId="127"/>
    <cellStyle name="_KT (2)_4_Qt-HT3PQ1(CauKho)_XL4Test5" xfId="128"/>
    <cellStyle name="_KT (2)_4_Sheet2" xfId="129"/>
    <cellStyle name="_KT (2)_4_TG-TH" xfId="130"/>
    <cellStyle name="_KT (2)_4_TMinhTC2010" xfId="131"/>
    <cellStyle name="_KT (2)_4_XL4Poppy" xfId="132"/>
    <cellStyle name="_KT (2)_4_XL4Test5" xfId="133"/>
    <cellStyle name="_KT (2)_5" xfId="134"/>
    <cellStyle name="_KT (2)_5_BAO CAO KLCT PT2000" xfId="135"/>
    <cellStyle name="_KT (2)_5_BAO CAO PT2000" xfId="136"/>
    <cellStyle name="_KT (2)_5_BAO CAO PT2000_Book1" xfId="137"/>
    <cellStyle name="_KT (2)_5_Bao cao XDCB 2001 - T11 KH dieu chinh 20-11-THAI" xfId="138"/>
    <cellStyle name="_KT (2)_5_Book1" xfId="139"/>
    <cellStyle name="_KT (2)_5_Book1_1" xfId="140"/>
    <cellStyle name="_KT (2)_5_Book1_1_DanhMucDonGiaVTTB_Dien_TAM" xfId="141"/>
    <cellStyle name="_KT (2)_5_Book1_2" xfId="142"/>
    <cellStyle name="_KT (2)_5_Book1_3" xfId="143"/>
    <cellStyle name="_KT (2)_5_Book1_3_DT truong thinh phu" xfId="144"/>
    <cellStyle name="_KT (2)_5_Book1_3_XL4Test5" xfId="145"/>
    <cellStyle name="_KT (2)_5_Book1_BC-QT-WB-dthao" xfId="146"/>
    <cellStyle name="_KT (2)_5_Book1_DanhMucDonGiaVTTB_Dien_TAM" xfId="147"/>
    <cellStyle name="_KT (2)_5_Dcdtoan-bcnckt " xfId="148"/>
    <cellStyle name="_KT (2)_5_DN_MTP" xfId="149"/>
    <cellStyle name="_KT (2)_5_Dongia2-2003" xfId="150"/>
    <cellStyle name="_KT (2)_5_Dongia2-2003_DT truong thinh phu" xfId="151"/>
    <cellStyle name="_KT (2)_5_DT truong thinh phu" xfId="152"/>
    <cellStyle name="_KT (2)_5_DTCDT MR.2N110.HOCMON.TDTOAN.CCUNG" xfId="153"/>
    <cellStyle name="_KT (2)_5_Lora-tungchau" xfId="154"/>
    <cellStyle name="_KT (2)_5_moi" xfId="155"/>
    <cellStyle name="_KT (2)_5_PGIA-phieu tham tra Kho bac" xfId="156"/>
    <cellStyle name="_KT (2)_5_PT02-02" xfId="157"/>
    <cellStyle name="_KT (2)_5_PT02-02_Book1" xfId="158"/>
    <cellStyle name="_KT (2)_5_PT02-03" xfId="159"/>
    <cellStyle name="_KT (2)_5_PT02-03_Book1" xfId="160"/>
    <cellStyle name="_KT (2)_5_Qt-HT3PQ1(CauKho)" xfId="161"/>
    <cellStyle name="_KT (2)_5_Qt-HT3PQ1(CauKho)_Book1" xfId="162"/>
    <cellStyle name="_KT (2)_5_Qt-HT3PQ1(CauKho)_Don gia quy 3 nam 2003 - Ban Dien Luc" xfId="163"/>
    <cellStyle name="_KT (2)_5_Qt-HT3PQ1(CauKho)_NC-VL2-2003" xfId="164"/>
    <cellStyle name="_KT (2)_5_Qt-HT3PQ1(CauKho)_NC-VL2-2003_1" xfId="165"/>
    <cellStyle name="_KT (2)_5_Qt-HT3PQ1(CauKho)_XL4Test5" xfId="166"/>
    <cellStyle name="_KT (2)_5_Sheet2" xfId="167"/>
    <cellStyle name="_KT (2)_5_TMinhTC2010" xfId="168"/>
    <cellStyle name="_KT (2)_5_XL4Poppy" xfId="169"/>
    <cellStyle name="_KT (2)_5_XL4Test5" xfId="170"/>
    <cellStyle name="_KT (2)_Book1" xfId="171"/>
    <cellStyle name="_KT (2)_Book1_BC-QT-WB-dthao" xfId="172"/>
    <cellStyle name="_KT (2)_Lora-tungchau" xfId="173"/>
    <cellStyle name="_KT (2)_PERSONAL" xfId="174"/>
    <cellStyle name="_KT (2)_PERSONAL_HTQ.8 GD1" xfId="175"/>
    <cellStyle name="_KT (2)_PERSONAL_HTQ.8 GD1_Book1" xfId="176"/>
    <cellStyle name="_KT (2)_PERSONAL_HTQ.8 GD1_Don gia quy 3 nam 2003 - Ban Dien Luc" xfId="177"/>
    <cellStyle name="_KT (2)_PERSONAL_HTQ.8 GD1_NC-VL2-2003" xfId="178"/>
    <cellStyle name="_KT (2)_PERSONAL_HTQ.8 GD1_NC-VL2-2003_1" xfId="179"/>
    <cellStyle name="_KT (2)_PERSONAL_HTQ.8 GD1_XL4Test5" xfId="180"/>
    <cellStyle name="_KT (2)_PERSONAL_Tong hop KHCB 2001" xfId="181"/>
    <cellStyle name="_KT (2)_Qt-HT3PQ1(CauKho)" xfId="182"/>
    <cellStyle name="_KT (2)_Qt-HT3PQ1(CauKho)_Book1" xfId="183"/>
    <cellStyle name="_KT (2)_Qt-HT3PQ1(CauKho)_Don gia quy 3 nam 2003 - Ban Dien Luc" xfId="184"/>
    <cellStyle name="_KT (2)_Qt-HT3PQ1(CauKho)_NC-VL2-2003" xfId="185"/>
    <cellStyle name="_KT (2)_Qt-HT3PQ1(CauKho)_NC-VL2-2003_1" xfId="186"/>
    <cellStyle name="_KT (2)_Qt-HT3PQ1(CauKho)_XL4Test5" xfId="187"/>
    <cellStyle name="_KT (2)_TG-TH" xfId="188"/>
    <cellStyle name="_KT (2)_TMinhTC2010" xfId="189"/>
    <cellStyle name="_KT_TG" xfId="190"/>
    <cellStyle name="_KT_TG_1" xfId="191"/>
    <cellStyle name="_KT_TG_1_BAO CAO KLCT PT2000" xfId="192"/>
    <cellStyle name="_KT_TG_1_BAO CAO PT2000" xfId="193"/>
    <cellStyle name="_KT_TG_1_BAO CAO PT2000_Book1" xfId="194"/>
    <cellStyle name="_KT_TG_1_Bao cao XDCB 2001 - T11 KH dieu chinh 20-11-THAI" xfId="195"/>
    <cellStyle name="_KT_TG_1_Book1" xfId="196"/>
    <cellStyle name="_KT_TG_1_Book1_1" xfId="197"/>
    <cellStyle name="_KT_TG_1_Book1_1_DanhMucDonGiaVTTB_Dien_TAM" xfId="198"/>
    <cellStyle name="_KT_TG_1_Book1_2" xfId="199"/>
    <cellStyle name="_KT_TG_1_Book1_3" xfId="200"/>
    <cellStyle name="_KT_TG_1_Book1_3_DT truong thinh phu" xfId="201"/>
    <cellStyle name="_KT_TG_1_Book1_3_XL4Test5" xfId="202"/>
    <cellStyle name="_KT_TG_1_Book1_BC-QT-WB-dthao" xfId="203"/>
    <cellStyle name="_KT_TG_1_Book1_DanhMucDonGiaVTTB_Dien_TAM" xfId="204"/>
    <cellStyle name="_KT_TG_1_Dcdtoan-bcnckt " xfId="205"/>
    <cellStyle name="_KT_TG_1_DN_MTP" xfId="206"/>
    <cellStyle name="_KT_TG_1_Dongia2-2003" xfId="207"/>
    <cellStyle name="_KT_TG_1_Dongia2-2003_DT truong thinh phu" xfId="208"/>
    <cellStyle name="_KT_TG_1_DT truong thinh phu" xfId="209"/>
    <cellStyle name="_KT_TG_1_DTCDT MR.2N110.HOCMON.TDTOAN.CCUNG" xfId="210"/>
    <cellStyle name="_KT_TG_1_Lora-tungchau" xfId="211"/>
    <cellStyle name="_KT_TG_1_moi" xfId="212"/>
    <cellStyle name="_KT_TG_1_PGIA-phieu tham tra Kho bac" xfId="213"/>
    <cellStyle name="_KT_TG_1_PT02-02" xfId="214"/>
    <cellStyle name="_KT_TG_1_PT02-02_Book1" xfId="215"/>
    <cellStyle name="_KT_TG_1_PT02-03" xfId="216"/>
    <cellStyle name="_KT_TG_1_PT02-03_Book1" xfId="217"/>
    <cellStyle name="_KT_TG_1_Qt-HT3PQ1(CauKho)" xfId="218"/>
    <cellStyle name="_KT_TG_1_Qt-HT3PQ1(CauKho)_Book1" xfId="219"/>
    <cellStyle name="_KT_TG_1_Qt-HT3PQ1(CauKho)_Don gia quy 3 nam 2003 - Ban Dien Luc" xfId="220"/>
    <cellStyle name="_KT_TG_1_Qt-HT3PQ1(CauKho)_NC-VL2-2003" xfId="221"/>
    <cellStyle name="_KT_TG_1_Qt-HT3PQ1(CauKho)_NC-VL2-2003_1" xfId="222"/>
    <cellStyle name="_KT_TG_1_Qt-HT3PQ1(CauKho)_XL4Test5" xfId="223"/>
    <cellStyle name="_KT_TG_1_Sheet2" xfId="224"/>
    <cellStyle name="_KT_TG_1_TMinhTC2010" xfId="225"/>
    <cellStyle name="_KT_TG_1_XL4Poppy" xfId="226"/>
    <cellStyle name="_KT_TG_1_XL4Test5" xfId="227"/>
    <cellStyle name="_KT_TG_2" xfId="228"/>
    <cellStyle name="_KT_TG_2_BAO CAO KLCT PT2000" xfId="229"/>
    <cellStyle name="_KT_TG_2_BAO CAO PT2000" xfId="230"/>
    <cellStyle name="_KT_TG_2_BAO CAO PT2000_Book1" xfId="231"/>
    <cellStyle name="_KT_TG_2_Bao cao XDCB 2001 - T11 KH dieu chinh 20-11-THAI" xfId="232"/>
    <cellStyle name="_KT_TG_2_Book1" xfId="233"/>
    <cellStyle name="_KT_TG_2_Book1_1" xfId="234"/>
    <cellStyle name="_KT_TG_2_Book1_1_DanhMucDonGiaVTTB_Dien_TAM" xfId="235"/>
    <cellStyle name="_KT_TG_2_Book1_2" xfId="236"/>
    <cellStyle name="_KT_TG_2_Book1_3" xfId="237"/>
    <cellStyle name="_KT_TG_2_Book1_3_DT truong thinh phu" xfId="238"/>
    <cellStyle name="_KT_TG_2_Book1_3_XL4Test5" xfId="239"/>
    <cellStyle name="_KT_TG_2_Book1_DanhMucDonGiaVTTB_Dien_TAM" xfId="240"/>
    <cellStyle name="_KT_TG_2_Dcdtoan-bcnckt " xfId="241"/>
    <cellStyle name="_KT_TG_2_DN_MTP" xfId="242"/>
    <cellStyle name="_KT_TG_2_Dongia2-2003" xfId="243"/>
    <cellStyle name="_KT_TG_2_Dongia2-2003_DT truong thinh phu" xfId="244"/>
    <cellStyle name="_KT_TG_2_DT truong thinh phu" xfId="245"/>
    <cellStyle name="_KT_TG_2_DTCDT MR.2N110.HOCMON.TDTOAN.CCUNG" xfId="246"/>
    <cellStyle name="_KT_TG_2_Lora-tungchau" xfId="247"/>
    <cellStyle name="_KT_TG_2_moi" xfId="248"/>
    <cellStyle name="_KT_TG_2_PGIA-phieu tham tra Kho bac" xfId="249"/>
    <cellStyle name="_KT_TG_2_PT02-02" xfId="250"/>
    <cellStyle name="_KT_TG_2_PT02-02_Book1" xfId="251"/>
    <cellStyle name="_KT_TG_2_PT02-03" xfId="252"/>
    <cellStyle name="_KT_TG_2_PT02-03_Book1" xfId="253"/>
    <cellStyle name="_KT_TG_2_Qt-HT3PQ1(CauKho)" xfId="254"/>
    <cellStyle name="_KT_TG_2_Qt-HT3PQ1(CauKho)_Book1" xfId="255"/>
    <cellStyle name="_KT_TG_2_Qt-HT3PQ1(CauKho)_Don gia quy 3 nam 2003 - Ban Dien Luc" xfId="256"/>
    <cellStyle name="_KT_TG_2_Qt-HT3PQ1(CauKho)_NC-VL2-2003" xfId="257"/>
    <cellStyle name="_KT_TG_2_Qt-HT3PQ1(CauKho)_NC-VL2-2003_1" xfId="258"/>
    <cellStyle name="_KT_TG_2_Qt-HT3PQ1(CauKho)_XL4Test5" xfId="259"/>
    <cellStyle name="_KT_TG_2_Sheet2" xfId="260"/>
    <cellStyle name="_KT_TG_2_TMinhTC2010" xfId="261"/>
    <cellStyle name="_KT_TG_2_XL4Poppy" xfId="262"/>
    <cellStyle name="_KT_TG_2_XL4Test5" xfId="263"/>
    <cellStyle name="_KT_TG_3" xfId="264"/>
    <cellStyle name="_KT_TG_4" xfId="265"/>
    <cellStyle name="_KT_TG_4_Lora-tungchau" xfId="266"/>
    <cellStyle name="_KT_TG_4_Qt-HT3PQ1(CauKho)" xfId="267"/>
    <cellStyle name="_KT_TG_4_Qt-HT3PQ1(CauKho)_Book1" xfId="268"/>
    <cellStyle name="_KT_TG_4_Qt-HT3PQ1(CauKho)_Don gia quy 3 nam 2003 - Ban Dien Luc" xfId="269"/>
    <cellStyle name="_KT_TG_4_Qt-HT3PQ1(CauKho)_NC-VL2-2003" xfId="270"/>
    <cellStyle name="_KT_TG_4_Qt-HT3PQ1(CauKho)_NC-VL2-2003_1" xfId="271"/>
    <cellStyle name="_KT_TG_4_Qt-HT3PQ1(CauKho)_XL4Test5" xfId="272"/>
    <cellStyle name="_Lora-tungchau" xfId="273"/>
    <cellStyle name="_PERSONAL" xfId="274"/>
    <cellStyle name="_PERSONAL_HTQ.8 GD1" xfId="275"/>
    <cellStyle name="_PERSONAL_HTQ.8 GD1_Book1" xfId="276"/>
    <cellStyle name="_PERSONAL_HTQ.8 GD1_Don gia quy 3 nam 2003 - Ban Dien Luc" xfId="277"/>
    <cellStyle name="_PERSONAL_HTQ.8 GD1_NC-VL2-2003" xfId="278"/>
    <cellStyle name="_PERSONAL_HTQ.8 GD1_NC-VL2-2003_1" xfId="279"/>
    <cellStyle name="_PERSONAL_HTQ.8 GD1_XL4Test5" xfId="280"/>
    <cellStyle name="_PERSONAL_Tong hop KHCB 2001" xfId="281"/>
    <cellStyle name="_Qt-HT3PQ1(CauKho)" xfId="282"/>
    <cellStyle name="_Qt-HT3PQ1(CauKho)_Book1" xfId="283"/>
    <cellStyle name="_Qt-HT3PQ1(CauKho)_Don gia quy 3 nam 2003 - Ban Dien Luc" xfId="284"/>
    <cellStyle name="_Qt-HT3PQ1(CauKho)_NC-VL2-2003" xfId="285"/>
    <cellStyle name="_Qt-HT3PQ1(CauKho)_NC-VL2-2003_1" xfId="286"/>
    <cellStyle name="_Qt-HT3PQ1(CauKho)_XL4Test5" xfId="287"/>
    <cellStyle name="_TG-TH" xfId="288"/>
    <cellStyle name="_TG-TH_1" xfId="289"/>
    <cellStyle name="_TG-TH_1_BAO CAO KLCT PT2000" xfId="290"/>
    <cellStyle name="_TG-TH_1_BAO CAO PT2000" xfId="291"/>
    <cellStyle name="_TG-TH_1_BAO CAO PT2000_Book1" xfId="292"/>
    <cellStyle name="_TG-TH_1_Bao cao XDCB 2001 - T11 KH dieu chinh 20-11-THAI" xfId="293"/>
    <cellStyle name="_TG-TH_1_Book1" xfId="294"/>
    <cellStyle name="_TG-TH_1_Book1_1" xfId="295"/>
    <cellStyle name="_TG-TH_1_Book1_1_DanhMucDonGiaVTTB_Dien_TAM" xfId="296"/>
    <cellStyle name="_TG-TH_1_Book1_2" xfId="297"/>
    <cellStyle name="_TG-TH_1_Book1_3" xfId="298"/>
    <cellStyle name="_TG-TH_1_Book1_3_DT truong thinh phu" xfId="299"/>
    <cellStyle name="_TG-TH_1_Book1_3_XL4Test5" xfId="300"/>
    <cellStyle name="_TG-TH_1_Book1_BC-QT-WB-dthao" xfId="301"/>
    <cellStyle name="_TG-TH_1_Book1_DanhMucDonGiaVTTB_Dien_TAM" xfId="302"/>
    <cellStyle name="_TG-TH_1_Dcdtoan-bcnckt " xfId="303"/>
    <cellStyle name="_TG-TH_1_DN_MTP" xfId="304"/>
    <cellStyle name="_TG-TH_1_Dongia2-2003" xfId="305"/>
    <cellStyle name="_TG-TH_1_Dongia2-2003_DT truong thinh phu" xfId="306"/>
    <cellStyle name="_TG-TH_1_DT truong thinh phu" xfId="307"/>
    <cellStyle name="_TG-TH_1_DTCDT MR.2N110.HOCMON.TDTOAN.CCUNG" xfId="308"/>
    <cellStyle name="_TG-TH_1_Lora-tungchau" xfId="309"/>
    <cellStyle name="_TG-TH_1_moi" xfId="310"/>
    <cellStyle name="_TG-TH_1_PGIA-phieu tham tra Kho bac" xfId="311"/>
    <cellStyle name="_TG-TH_1_PT02-02" xfId="312"/>
    <cellStyle name="_TG-TH_1_PT02-02_Book1" xfId="313"/>
    <cellStyle name="_TG-TH_1_PT02-03_Book1" xfId="314"/>
    <cellStyle name="_TG-TH_1_Qt-HT3PQ1(CauKho)" xfId="315"/>
    <cellStyle name="_TG-TH_1_Qt-HT3PQ1(CauKho)_Book1" xfId="316"/>
    <cellStyle name="_TG-TH_1_Qt-HT3PQ1(CauKho)_Don gia quy 3 nam 2003 - Ban Dien Luc" xfId="317"/>
    <cellStyle name="_TG-TH_1_Qt-HT3PQ1(CauKho)_NC-VL2-2003" xfId="318"/>
    <cellStyle name="_TG-TH_1_Qt-HT3PQ1(CauKho)_NC-VL2-2003_1" xfId="319"/>
    <cellStyle name="_TG-TH_1_Qt-HT3PQ1(CauKho)_XL4Test5" xfId="320"/>
    <cellStyle name="_TG-TH_1_Sheet2" xfId="321"/>
    <cellStyle name="_TG-TH_1_TMinhTC2010" xfId="322"/>
    <cellStyle name="_TG-TH_1_XL4Poppy" xfId="323"/>
    <cellStyle name="_TG-TH_1_XL4Test5" xfId="324"/>
    <cellStyle name="_TG-TH_2" xfId="325"/>
    <cellStyle name="_TG-TH_2_BAO CAO KLCT PT2000" xfId="326"/>
    <cellStyle name="_TG-TH_2_BAO CAO PT2000" xfId="327"/>
    <cellStyle name="_TG-TH_2_BAO CAO PT2000_Book1" xfId="328"/>
    <cellStyle name="_TG-TH_2_Bao cao XDCB 2001 - T11 KH dieu chinh 20-11-THAI" xfId="329"/>
    <cellStyle name="_TG-TH_2_Book1" xfId="330"/>
    <cellStyle name="_TG-TH_2_Book1_1" xfId="331"/>
    <cellStyle name="_TG-TH_2_Book1_1_DanhMucDonGiaVTTB_Dien_TAM" xfId="332"/>
    <cellStyle name="_TG-TH_2_Book1_2" xfId="333"/>
    <cellStyle name="_TG-TH_2_Book1_3" xfId="334"/>
    <cellStyle name="_TG-TH_2_Book1_3_DT truong thinh phu" xfId="335"/>
    <cellStyle name="_TG-TH_2_Book1_3_XL4Test5" xfId="336"/>
    <cellStyle name="_TG-TH_2_Book1_DanhMucDonGiaVTTB_Dien_TAM" xfId="337"/>
    <cellStyle name="_TG-TH_2_Dcdtoan-bcnckt " xfId="338"/>
    <cellStyle name="_TG-TH_2_DN_MTP" xfId="339"/>
    <cellStyle name="_TG-TH_2_Dongia2-2003" xfId="340"/>
    <cellStyle name="_TG-TH_2_Dongia2-2003_DT truong thinh phu" xfId="341"/>
    <cellStyle name="_TG-TH_2_DT truong thinh phu" xfId="342"/>
    <cellStyle name="_TG-TH_2_DTCDT MR.2N110.HOCMON.TDTOAN.CCUNG" xfId="343"/>
    <cellStyle name="_TG-TH_2_Lora-tungchau" xfId="344"/>
    <cellStyle name="_TG-TH_2_moi" xfId="345"/>
    <cellStyle name="_TG-TH_2_PGIA-phieu tham tra Kho bac" xfId="346"/>
    <cellStyle name="_TG-TH_2_PT02-02" xfId="347"/>
    <cellStyle name="_TG-TH_2_PT02-02_Book1" xfId="348"/>
    <cellStyle name="_TG-TH_2_PT02-03" xfId="349"/>
    <cellStyle name="_TG-TH_2_PT02-03_Book1" xfId="350"/>
    <cellStyle name="_TG-TH_2_Qt-HT3PQ1(CauKho)" xfId="351"/>
    <cellStyle name="_TG-TH_2_Qt-HT3PQ1(CauKho)_Book1" xfId="352"/>
    <cellStyle name="_TG-TH_2_Qt-HT3PQ1(CauKho)_Don gia quy 3 nam 2003 - Ban Dien Luc" xfId="353"/>
    <cellStyle name="_TG-TH_2_Qt-HT3PQ1(CauKho)_NC-VL2-2003" xfId="354"/>
    <cellStyle name="_TG-TH_2_Qt-HT3PQ1(CauKho)_NC-VL2-2003_1" xfId="355"/>
    <cellStyle name="_TG-TH_2_Qt-HT3PQ1(CauKho)_XL4Test5" xfId="356"/>
    <cellStyle name="_TG-TH_2_Sheet2" xfId="357"/>
    <cellStyle name="_TG-TH_2_TMinhTC2010" xfId="358"/>
    <cellStyle name="_TG-TH_2_XL4Poppy" xfId="359"/>
    <cellStyle name="_TG-TH_2_XL4Test5" xfId="360"/>
    <cellStyle name="_TG-TH_3" xfId="361"/>
    <cellStyle name="_TG-TH_3_Lora-tungchau" xfId="362"/>
    <cellStyle name="_TG-TH_3_Qt-HT3PQ1(CauKho)" xfId="363"/>
    <cellStyle name="_TG-TH_3_Qt-HT3PQ1(CauKho)_Book1" xfId="364"/>
    <cellStyle name="_TG-TH_3_Qt-HT3PQ1(CauKho)_Don gia quy 3 nam 2003 - Ban Dien Luc" xfId="365"/>
    <cellStyle name="_TG-TH_3_Qt-HT3PQ1(CauKho)_NC-VL2-2003" xfId="366"/>
    <cellStyle name="_TG-TH_3_Qt-HT3PQ1(CauKho)_NC-VL2-2003_1" xfId="367"/>
    <cellStyle name="_TG-TH_3_Qt-HT3PQ1(CauKho)_XL4Test5" xfId="368"/>
    <cellStyle name="_TG-TH_4" xfId="369"/>
    <cellStyle name="_TH KHAI TOAN THU THIEM cac tuyen TT noi" xfId="370"/>
    <cellStyle name="•W€_STDFOR" xfId="371"/>
    <cellStyle name="000," xfId="372"/>
    <cellStyle name="000,000" xfId="373"/>
    <cellStyle name="1" xfId="374"/>
    <cellStyle name="¹éºÐÀ²_      " xfId="375"/>
    <cellStyle name="2" xfId="376"/>
    <cellStyle name="3" xfId="377"/>
    <cellStyle name="4" xfId="378"/>
    <cellStyle name="ÅëÈ­ [0]_      " xfId="379"/>
    <cellStyle name="AeE­ [0]_INQUIRY ¿?¾÷AßAø " xfId="380"/>
    <cellStyle name="ÅëÈ­ [0]_L601CPT" xfId="381"/>
    <cellStyle name="ÅëÈ­_      " xfId="382"/>
    <cellStyle name="AeE­_INQUIRY ¿?¾÷AßAø " xfId="383"/>
    <cellStyle name="ÅëÈ­_L601CPT" xfId="384"/>
    <cellStyle name="ÄÞ¸¶ [0]_      " xfId="385"/>
    <cellStyle name="AÞ¸¶ [0]_INQUIRY ¿?¾÷AßAø " xfId="386"/>
    <cellStyle name="ÄÞ¸¶ [0]_L601CPT" xfId="387"/>
    <cellStyle name="ÄÞ¸¶_      " xfId="388"/>
    <cellStyle name="AÞ¸¶_INQUIRY ¿?¾÷AßAø " xfId="389"/>
    <cellStyle name="ÄÞ¸¶_L601CPT" xfId="390"/>
    <cellStyle name="AutoFormat Options" xfId="391"/>
    <cellStyle name="C?AØ_¿?¾÷CoE² " xfId="392"/>
    <cellStyle name="Ç¥ÁØ_      " xfId="393"/>
    <cellStyle name="C￥AØ_¿μ¾÷CoE² " xfId="394"/>
    <cellStyle name="Ç¥ÁØ_±¸¹Ì´ëÃ¥" xfId="395"/>
    <cellStyle name="Calc Currency (0)" xfId="396"/>
    <cellStyle name="Calc Currency (2)" xfId="397"/>
    <cellStyle name="Calc Percent (0)" xfId="398"/>
    <cellStyle name="Calc Percent (1)" xfId="399"/>
    <cellStyle name="Calc Percent (2)" xfId="400"/>
    <cellStyle name="Calc Units (0)" xfId="401"/>
    <cellStyle name="Calc Units (1)" xfId="402"/>
    <cellStyle name="Calc Units (2)" xfId="403"/>
    <cellStyle name="category" xfId="404"/>
    <cellStyle name="Cerrency_Sheet2_XANGDAU" xfId="405"/>
    <cellStyle name="Comma [00]" xfId="406"/>
    <cellStyle name="Comma [000,000]" xfId="407"/>
    <cellStyle name="Comma 000,000" xfId="408"/>
    <cellStyle name="Comma 10" xfId="7"/>
    <cellStyle name="Comma 11" xfId="409"/>
    <cellStyle name="Comma 2" xfId="410"/>
    <cellStyle name="Comma 2 2" xfId="411"/>
    <cellStyle name="Comma 2_Thang01" xfId="412"/>
    <cellStyle name="Comma 3" xfId="413"/>
    <cellStyle name="Comma 4" xfId="414"/>
    <cellStyle name="Comma 5" xfId="415"/>
    <cellStyle name="Comma 6" xfId="416"/>
    <cellStyle name="Comma 7" xfId="417"/>
    <cellStyle name="Comma 7 2" xfId="418"/>
    <cellStyle name="Comma 7 2 2" xfId="8"/>
    <cellStyle name="Comma 8" xfId="419"/>
    <cellStyle name="Comma 8 2" xfId="2"/>
    <cellStyle name="Comma 9" xfId="420"/>
    <cellStyle name="Comma0" xfId="421"/>
    <cellStyle name="Currency [00]" xfId="422"/>
    <cellStyle name="Currency 2" xfId="423"/>
    <cellStyle name="Currency0" xfId="424"/>
    <cellStyle name="Date" xfId="425"/>
    <cellStyle name="Date Short" xfId="426"/>
    <cellStyle name="Dezimal [0]_UXO VII" xfId="427"/>
    <cellStyle name="Dezimal_UXO VII" xfId="428"/>
    <cellStyle name="Enter Currency (0)" xfId="429"/>
    <cellStyle name="Enter Currency (2)" xfId="430"/>
    <cellStyle name="Enter Units (0)" xfId="431"/>
    <cellStyle name="Enter Units (1)" xfId="432"/>
    <cellStyle name="Enter Units (2)" xfId="433"/>
    <cellStyle name="Euro" xfId="434"/>
    <cellStyle name="Excel Built-in Normal" xfId="435"/>
    <cellStyle name="Fixed" xfId="436"/>
    <cellStyle name="Grey" xfId="437"/>
    <cellStyle name="ha" xfId="438"/>
    <cellStyle name="HEADER" xfId="439"/>
    <cellStyle name="Header1" xfId="440"/>
    <cellStyle name="Header2" xfId="441"/>
    <cellStyle name="Heading1" xfId="442"/>
    <cellStyle name="Heading2" xfId="443"/>
    <cellStyle name="headoption" xfId="444"/>
    <cellStyle name="Hoa-Scholl" xfId="445"/>
    <cellStyle name="Hyperlink 2" xfId="446"/>
    <cellStyle name="i·0" xfId="447"/>
    <cellStyle name="Îáû÷íûé_ÏÄÍÃ" xfId="448"/>
    <cellStyle name="Input [yellow]" xfId="449"/>
    <cellStyle name="Line" xfId="450"/>
    <cellStyle name="Link Currency (0)" xfId="451"/>
    <cellStyle name="Link Currency (2)" xfId="452"/>
    <cellStyle name="Link Units (0)" xfId="453"/>
    <cellStyle name="Link Units (1)" xfId="454"/>
    <cellStyle name="Link Units (2)" xfId="455"/>
    <cellStyle name="Millares [0]_Well Timing" xfId="456"/>
    <cellStyle name="Millares_Well Timing" xfId="457"/>
    <cellStyle name="Model" xfId="458"/>
    <cellStyle name="Moneda [0]_Well Timing" xfId="459"/>
    <cellStyle name="Moneda_Well Timing" xfId="460"/>
    <cellStyle name="n" xfId="461"/>
    <cellStyle name="Normal" xfId="0" builtinId="0"/>
    <cellStyle name="Normal - Style1" xfId="462"/>
    <cellStyle name="Normal - 유형1" xfId="463"/>
    <cellStyle name="Normal 2" xfId="464"/>
    <cellStyle name="Normal 3" xfId="465"/>
    <cellStyle name="Normal 4" xfId="466"/>
    <cellStyle name="Normal 5" xfId="467"/>
    <cellStyle name="Normal 5 2" xfId="4"/>
    <cellStyle name="Normal 6" xfId="468"/>
    <cellStyle name="Normal 6 2" xfId="9"/>
    <cellStyle name="Normal 7" xfId="469"/>
    <cellStyle name="Normal 8" xfId="470"/>
    <cellStyle name="Normal_NKC" xfId="6"/>
    <cellStyle name="Normal_So sach T01-2012 goc 2" xfId="5"/>
    <cellStyle name="Normal_TSCD- ccdc" xfId="3"/>
    <cellStyle name="Normal_Xuan Thao_TSCD_CCDC_2010" xfId="1"/>
    <cellStyle name="oft Excel]_x000d__x000a_Comment=open=/f ‚ðw’è‚·‚é‚ÆAƒ†[ƒU[’è‹`ŠÖ”‚ðŠÖ”“\‚è•t‚¯‚Ìˆê——‚É“o˜^‚·‚é‚±‚Æ‚ª‚Å‚«‚Ü‚·B_x000d__x000a_Maximized" xfId="471"/>
    <cellStyle name="omma [0]_Mktg Prog" xfId="472"/>
    <cellStyle name="ormal_Sheet1_1" xfId="473"/>
    <cellStyle name="Percent [0]" xfId="474"/>
    <cellStyle name="Percent [00]" xfId="475"/>
    <cellStyle name="Percent [2]" xfId="476"/>
    <cellStyle name="PrePop Currency (0)" xfId="477"/>
    <cellStyle name="PrePop Currency (2)" xfId="478"/>
    <cellStyle name="PrePop Units (0)" xfId="479"/>
    <cellStyle name="PrePop Units (1)" xfId="480"/>
    <cellStyle name="PrePop Units (2)" xfId="481"/>
    <cellStyle name="pricing" xfId="482"/>
    <cellStyle name="PSChar" xfId="483"/>
    <cellStyle name="PSHeading" xfId="484"/>
    <cellStyle name="S—_x0008_" xfId="485"/>
    <cellStyle name="Style 1" xfId="486"/>
    <cellStyle name="Style 10" xfId="487"/>
    <cellStyle name="Style 11" xfId="488"/>
    <cellStyle name="Style 12" xfId="489"/>
    <cellStyle name="Style 13" xfId="490"/>
    <cellStyle name="Style 14" xfId="491"/>
    <cellStyle name="Style 15" xfId="492"/>
    <cellStyle name="Style 16" xfId="493"/>
    <cellStyle name="Style 17" xfId="494"/>
    <cellStyle name="Style 18" xfId="495"/>
    <cellStyle name="Style 19" xfId="496"/>
    <cellStyle name="Style 2" xfId="497"/>
    <cellStyle name="Style 20" xfId="498"/>
    <cellStyle name="Style 21" xfId="499"/>
    <cellStyle name="Style 22" xfId="500"/>
    <cellStyle name="Style 23" xfId="501"/>
    <cellStyle name="Style 24" xfId="502"/>
    <cellStyle name="Style 25" xfId="503"/>
    <cellStyle name="Style 26" xfId="504"/>
    <cellStyle name="Style 27" xfId="505"/>
    <cellStyle name="Style 28" xfId="506"/>
    <cellStyle name="Style 29" xfId="507"/>
    <cellStyle name="Style 3" xfId="508"/>
    <cellStyle name="Style 30" xfId="509"/>
    <cellStyle name="Style 31" xfId="510"/>
    <cellStyle name="Style 32" xfId="511"/>
    <cellStyle name="Style 33" xfId="512"/>
    <cellStyle name="Style 34" xfId="513"/>
    <cellStyle name="Style 35" xfId="514"/>
    <cellStyle name="Style 36" xfId="515"/>
    <cellStyle name="Style 37" xfId="516"/>
    <cellStyle name="Style 38" xfId="517"/>
    <cellStyle name="Style 39" xfId="518"/>
    <cellStyle name="Style 4" xfId="519"/>
    <cellStyle name="Style 40" xfId="520"/>
    <cellStyle name="Style 41" xfId="521"/>
    <cellStyle name="Style 42" xfId="522"/>
    <cellStyle name="Style 43" xfId="523"/>
    <cellStyle name="Style 44" xfId="524"/>
    <cellStyle name="Style 45" xfId="525"/>
    <cellStyle name="Style 46" xfId="526"/>
    <cellStyle name="Style 47" xfId="527"/>
    <cellStyle name="Style 48" xfId="528"/>
    <cellStyle name="Style 49" xfId="529"/>
    <cellStyle name="Style 5" xfId="530"/>
    <cellStyle name="Style 50" xfId="531"/>
    <cellStyle name="Style 51" xfId="532"/>
    <cellStyle name="Style 52" xfId="533"/>
    <cellStyle name="Style 53" xfId="534"/>
    <cellStyle name="Style 54" xfId="535"/>
    <cellStyle name="Style 55" xfId="536"/>
    <cellStyle name="Style 56" xfId="537"/>
    <cellStyle name="Style 57" xfId="538"/>
    <cellStyle name="Style 58" xfId="539"/>
    <cellStyle name="Style 59" xfId="540"/>
    <cellStyle name="Style 6" xfId="541"/>
    <cellStyle name="Style 60" xfId="542"/>
    <cellStyle name="Style 61" xfId="543"/>
    <cellStyle name="Style 62" xfId="544"/>
    <cellStyle name="Style 63" xfId="545"/>
    <cellStyle name="Style 64" xfId="546"/>
    <cellStyle name="Style 65" xfId="547"/>
    <cellStyle name="Style 66" xfId="548"/>
    <cellStyle name="Style 67" xfId="549"/>
    <cellStyle name="Style 68" xfId="550"/>
    <cellStyle name="Style 69" xfId="551"/>
    <cellStyle name="Style 7" xfId="552"/>
    <cellStyle name="Style 70" xfId="553"/>
    <cellStyle name="Style 71" xfId="554"/>
    <cellStyle name="Style 72" xfId="555"/>
    <cellStyle name="Style 73" xfId="556"/>
    <cellStyle name="Style 74" xfId="557"/>
    <cellStyle name="Style 75" xfId="558"/>
    <cellStyle name="Style 76" xfId="559"/>
    <cellStyle name="Style 77" xfId="560"/>
    <cellStyle name="Style 78" xfId="561"/>
    <cellStyle name="Style 79" xfId="562"/>
    <cellStyle name="Style 8" xfId="563"/>
    <cellStyle name="Style 80" xfId="564"/>
    <cellStyle name="Style 81" xfId="565"/>
    <cellStyle name="Style 82" xfId="566"/>
    <cellStyle name="Style 83" xfId="567"/>
    <cellStyle name="Style 84" xfId="568"/>
    <cellStyle name="Style 85" xfId="569"/>
    <cellStyle name="Style 86" xfId="570"/>
    <cellStyle name="Style 87" xfId="571"/>
    <cellStyle name="Style 88" xfId="572"/>
    <cellStyle name="Style 89" xfId="573"/>
    <cellStyle name="Style 9" xfId="574"/>
    <cellStyle name="Style 90" xfId="575"/>
    <cellStyle name="Style 91" xfId="576"/>
    <cellStyle name="subhead" xfId="577"/>
    <cellStyle name="T" xfId="578"/>
    <cellStyle name="Text Indent A" xfId="579"/>
    <cellStyle name="Text Indent B" xfId="580"/>
    <cellStyle name="Text Indent C" xfId="581"/>
    <cellStyle name="th" xfId="582"/>
    <cellStyle name="þ_x001d_ð¤_x000c_¯þ_x0014__x000d_¨þU_x0001_À_x0004_ _x0015__x000f__x0001__x0001_" xfId="583"/>
    <cellStyle name="þ_x001d_ðK_x000c_Fý_x001b__x000d_9ýU_x0001_Ð_x0008_¦)_x0007__x0001__x0001_" xfId="584"/>
    <cellStyle name="viet" xfId="585"/>
    <cellStyle name="viet2" xfId="586"/>
    <cellStyle name="VN new romanNormal" xfId="587"/>
    <cellStyle name="VN time new roman" xfId="588"/>
    <cellStyle name="vnbo" xfId="589"/>
    <cellStyle name="vnhead1" xfId="590"/>
    <cellStyle name="vnhead2" xfId="591"/>
    <cellStyle name="vnhead3" xfId="592"/>
    <cellStyle name="vnhead4" xfId="593"/>
    <cellStyle name="vntxt1" xfId="594"/>
    <cellStyle name="vntxt2" xfId="595"/>
    <cellStyle name="Währung [0]_UXO VII" xfId="596"/>
    <cellStyle name="Währung_UXO VII" xfId="597"/>
    <cellStyle name="xuan" xfId="598"/>
    <cellStyle name="Обычный_Elec-12 Fin" xfId="599"/>
    <cellStyle name=" [0.00]_ Att. 1- Cover" xfId="600"/>
    <cellStyle name="_ Att. 1- Cover" xfId="601"/>
    <cellStyle name="?_ Att. 1- Cover" xfId="602"/>
    <cellStyle name="똿뗦먛귟 [0.00]_PRODUCT DETAIL Q1" xfId="603"/>
    <cellStyle name="똿뗦먛귟_PRODUCT DETAIL Q1" xfId="604"/>
    <cellStyle name="믅됞 [0.00]_PRODUCT DETAIL Q1" xfId="605"/>
    <cellStyle name="믅됞_PRODUCT DETAIL Q1" xfId="606"/>
    <cellStyle name="백분율_95" xfId="607"/>
    <cellStyle name="뷭?_BOOKSHIP" xfId="608"/>
    <cellStyle name="콤마 [ - 유형1" xfId="609"/>
    <cellStyle name="콤마 [ - 유형2" xfId="610"/>
    <cellStyle name="콤마 [ - 유형3" xfId="611"/>
    <cellStyle name="콤마 [ - 유형4" xfId="612"/>
    <cellStyle name="콤마 [ - 유형5" xfId="613"/>
    <cellStyle name="콤마 [ - 유형6" xfId="614"/>
    <cellStyle name="콤마 [ - 유형7" xfId="615"/>
    <cellStyle name="콤마 [ - 유형8" xfId="616"/>
    <cellStyle name="콤마 [0]_0004 MECH COST  " xfId="617"/>
    <cellStyle name="콤마_0004 MECH COST  " xfId="618"/>
    <cellStyle name="통화 [0]_1202" xfId="619"/>
    <cellStyle name="통화_1202" xfId="620"/>
    <cellStyle name="표준_(정보부문)월별인원계획" xfId="621"/>
    <cellStyle name="一般_00Q3902REV.1" xfId="622"/>
    <cellStyle name="千分位[0]_00Q3902REV.1" xfId="623"/>
    <cellStyle name="千分位_00Q3902REV.1" xfId="624"/>
    <cellStyle name="桁区切り_工費" xfId="625"/>
    <cellStyle name="標準_工費" xfId="626"/>
    <cellStyle name="貨幣 [0]_00Q3902REV.1" xfId="627"/>
    <cellStyle name="貨幣[0]_BRE" xfId="628"/>
    <cellStyle name="貨幣_00Q3902REV.1" xfId="6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4M&#7851;u%20s&#7889;%20s&#225;ch%20theo%20TT%202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N%20NAM%20CHAU/SO%20SACH%20NHAT%20KY%20CHUNG/So%20Sach%20Nhat%20Ky%20Ch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ngtinDN"/>
      <sheetName val="MENU"/>
      <sheetName val="NKC"/>
      <sheetName val="Nhap-Xuat"/>
      <sheetName val="Tổng hợp NXT"/>
      <sheetName val="DANHKHACHHANG"/>
      <sheetName val="CDPS"/>
      <sheetName val="CDKT"/>
      <sheetName val="BCKQKD"/>
      <sheetName val="KQHĐSXKD"/>
      <sheetName val="LCTTTT"/>
      <sheetName val="TMBCTC"/>
      <sheetName val="lc tte"/>
      <sheetName val="so chi tiet"/>
      <sheetName val="Phieu nhap"/>
      <sheetName val="Phieu xuat"/>
      <sheetName val="Thẻ kho"/>
      <sheetName val="SQTM111"/>
      <sheetName val="TGNH112"/>
      <sheetName val=" PhieuThu-Chi"/>
      <sheetName val="Phieuhoachtoan"/>
      <sheetName val="Sổ chi tiết.131"/>
      <sheetName val="Sổ chi tiết.331"/>
      <sheetName val="Sổ chi tiết.154"/>
      <sheetName val="dthu-cp"/>
      <sheetName val="Phan bo khau hao"/>
      <sheetName val="QTTNDN năm"/>
      <sheetName val="03-1A_TNDN"/>
      <sheetName val="03-2A_TNDN"/>
      <sheetName val="Bankechiphixuatoan"/>
      <sheetName val="03-3A_TNDN"/>
      <sheetName val="Sheet1"/>
    </sheetNames>
    <sheetDataSet>
      <sheetData sheetId="0">
        <row r="17">
          <cell r="D17" t="str">
            <v>01/1/2017</v>
          </cell>
        </row>
        <row r="18">
          <cell r="D18" t="str">
            <v>31/12/2017</v>
          </cell>
        </row>
        <row r="19">
          <cell r="D19" t="str">
            <v>Từ ngày 01/01/2017   đến 31/12/2017</v>
          </cell>
        </row>
      </sheetData>
      <sheetData sheetId="1"/>
      <sheetData sheetId="2"/>
      <sheetData sheetId="3"/>
      <sheetData sheetId="4"/>
      <sheetData sheetId="5"/>
      <sheetData sheetId="6">
        <row r="11">
          <cell r="E11">
            <v>0</v>
          </cell>
          <cell r="F11">
            <v>0</v>
          </cell>
          <cell r="I11">
            <v>16444200000</v>
          </cell>
          <cell r="J11">
            <v>0</v>
          </cell>
        </row>
        <row r="12">
          <cell r="B12" t="str">
            <v>111</v>
          </cell>
          <cell r="E12">
            <v>0</v>
          </cell>
          <cell r="F12">
            <v>0</v>
          </cell>
          <cell r="I12">
            <v>16444200000</v>
          </cell>
          <cell r="J12">
            <v>0</v>
          </cell>
        </row>
        <row r="13">
          <cell r="B13" t="str">
            <v>111</v>
          </cell>
          <cell r="E13">
            <v>0</v>
          </cell>
          <cell r="F13">
            <v>0</v>
          </cell>
          <cell r="I13">
            <v>0</v>
          </cell>
          <cell r="J13">
            <v>0</v>
          </cell>
        </row>
        <row r="14">
          <cell r="B14" t="str">
            <v>111</v>
          </cell>
          <cell r="E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I15">
            <v>1600000000</v>
          </cell>
          <cell r="J15">
            <v>0</v>
          </cell>
        </row>
        <row r="16">
          <cell r="B16" t="str">
            <v>111</v>
          </cell>
          <cell r="E16">
            <v>0</v>
          </cell>
          <cell r="F16">
            <v>0</v>
          </cell>
          <cell r="I16">
            <v>1600000000</v>
          </cell>
          <cell r="J16">
            <v>0</v>
          </cell>
        </row>
        <row r="17">
          <cell r="B17" t="str">
            <v>111</v>
          </cell>
          <cell r="E17">
            <v>0</v>
          </cell>
          <cell r="F17">
            <v>0</v>
          </cell>
          <cell r="I17">
            <v>0</v>
          </cell>
          <cell r="J17">
            <v>0</v>
          </cell>
        </row>
        <row r="18">
          <cell r="B18" t="str">
            <v>111</v>
          </cell>
          <cell r="E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F19">
            <v>0</v>
          </cell>
          <cell r="I19">
            <v>0</v>
          </cell>
          <cell r="J19">
            <v>0</v>
          </cell>
        </row>
        <row r="20">
          <cell r="B20" t="str">
            <v>111</v>
          </cell>
          <cell r="E20">
            <v>0</v>
          </cell>
          <cell r="F20">
            <v>0</v>
          </cell>
          <cell r="I20">
            <v>0</v>
          </cell>
          <cell r="J20">
            <v>0</v>
          </cell>
        </row>
        <row r="21">
          <cell r="B21" t="str">
            <v>111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J22">
            <v>0</v>
          </cell>
        </row>
        <row r="23">
          <cell r="B23">
            <v>121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</row>
        <row r="24">
          <cell r="B24">
            <v>121</v>
          </cell>
          <cell r="E24">
            <v>0</v>
          </cell>
          <cell r="F24">
            <v>0</v>
          </cell>
          <cell r="I24">
            <v>0</v>
          </cell>
          <cell r="J24">
            <v>0</v>
          </cell>
        </row>
        <row r="25">
          <cell r="B25">
            <v>121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F26">
            <v>0</v>
          </cell>
          <cell r="I26">
            <v>0</v>
          </cell>
          <cell r="J26">
            <v>0</v>
          </cell>
        </row>
        <row r="27">
          <cell r="B27">
            <v>123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</row>
        <row r="28">
          <cell r="B28">
            <v>123</v>
          </cell>
          <cell r="E28">
            <v>0</v>
          </cell>
          <cell r="F28">
            <v>0</v>
          </cell>
          <cell r="I28">
            <v>0</v>
          </cell>
          <cell r="J28">
            <v>0</v>
          </cell>
        </row>
        <row r="29">
          <cell r="B29">
            <v>135</v>
          </cell>
          <cell r="E29">
            <v>0</v>
          </cell>
          <cell r="F29">
            <v>0</v>
          </cell>
          <cell r="I29">
            <v>0</v>
          </cell>
          <cell r="J29">
            <v>0</v>
          </cell>
        </row>
        <row r="30">
          <cell r="B30">
            <v>123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</row>
        <row r="31">
          <cell r="B31">
            <v>131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F32">
            <v>0</v>
          </cell>
          <cell r="I32">
            <v>259300000</v>
          </cell>
          <cell r="J32">
            <v>0</v>
          </cell>
        </row>
        <row r="33">
          <cell r="B33">
            <v>152</v>
          </cell>
          <cell r="E33">
            <v>0</v>
          </cell>
          <cell r="F33">
            <v>0</v>
          </cell>
          <cell r="I33">
            <v>259300000</v>
          </cell>
          <cell r="J33">
            <v>0</v>
          </cell>
        </row>
        <row r="34">
          <cell r="B34">
            <v>152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F35">
            <v>0</v>
          </cell>
          <cell r="I35">
            <v>0</v>
          </cell>
          <cell r="J35">
            <v>0</v>
          </cell>
        </row>
        <row r="36">
          <cell r="B36">
            <v>133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</row>
        <row r="37">
          <cell r="B37">
            <v>133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</row>
        <row r="38">
          <cell r="B38">
            <v>133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</row>
        <row r="39">
          <cell r="B39">
            <v>133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I40">
            <v>0</v>
          </cell>
          <cell r="J40">
            <v>0</v>
          </cell>
        </row>
        <row r="41">
          <cell r="B41">
            <v>137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</row>
        <row r="42">
          <cell r="B42">
            <v>136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</row>
        <row r="43">
          <cell r="B43">
            <v>136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</row>
        <row r="44">
          <cell r="B44">
            <v>136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</row>
        <row r="45">
          <cell r="B45">
            <v>141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</row>
        <row r="46">
          <cell r="B46">
            <v>141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I47">
            <v>0</v>
          </cell>
          <cell r="J47">
            <v>0</v>
          </cell>
        </row>
        <row r="48">
          <cell r="B48">
            <v>141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</row>
        <row r="49">
          <cell r="B49">
            <v>141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</row>
        <row r="50">
          <cell r="B50">
            <v>141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</row>
        <row r="51">
          <cell r="B51">
            <v>141</v>
          </cell>
          <cell r="E51">
            <v>0</v>
          </cell>
          <cell r="F51">
            <v>0</v>
          </cell>
          <cell r="I51">
            <v>0</v>
          </cell>
          <cell r="J51">
            <v>0</v>
          </cell>
        </row>
        <row r="52">
          <cell r="B52">
            <v>141</v>
          </cell>
          <cell r="E52">
            <v>0</v>
          </cell>
          <cell r="F52">
            <v>0</v>
          </cell>
          <cell r="I52">
            <v>33361111</v>
          </cell>
          <cell r="J52">
            <v>0</v>
          </cell>
        </row>
        <row r="53">
          <cell r="E53">
            <v>0</v>
          </cell>
          <cell r="F53">
            <v>0</v>
          </cell>
          <cell r="I53">
            <v>0</v>
          </cell>
          <cell r="J53">
            <v>0</v>
          </cell>
        </row>
        <row r="54">
          <cell r="B54">
            <v>141</v>
          </cell>
          <cell r="E54">
            <v>0</v>
          </cell>
          <cell r="F54">
            <v>0</v>
          </cell>
          <cell r="I54">
            <v>0</v>
          </cell>
          <cell r="J54">
            <v>0</v>
          </cell>
        </row>
        <row r="55">
          <cell r="B55">
            <v>141</v>
          </cell>
          <cell r="E55">
            <v>0</v>
          </cell>
          <cell r="F55">
            <v>0</v>
          </cell>
          <cell r="I55">
            <v>0</v>
          </cell>
          <cell r="J55">
            <v>0</v>
          </cell>
        </row>
        <row r="56">
          <cell r="E56">
            <v>0</v>
          </cell>
          <cell r="F56">
            <v>0</v>
          </cell>
          <cell r="I56">
            <v>0</v>
          </cell>
          <cell r="J56">
            <v>0</v>
          </cell>
        </row>
        <row r="57">
          <cell r="B57">
            <v>141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</row>
        <row r="58">
          <cell r="B58">
            <v>141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</row>
        <row r="59">
          <cell r="B59">
            <v>141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</row>
        <row r="60">
          <cell r="B60">
            <v>141</v>
          </cell>
          <cell r="E60">
            <v>0</v>
          </cell>
          <cell r="F60">
            <v>0</v>
          </cell>
          <cell r="I60">
            <v>0</v>
          </cell>
          <cell r="J60">
            <v>0</v>
          </cell>
        </row>
        <row r="61">
          <cell r="B61">
            <v>141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</row>
        <row r="62">
          <cell r="B62" t="str">
            <v>154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F63">
            <v>0</v>
          </cell>
          <cell r="I63">
            <v>2500000000</v>
          </cell>
          <cell r="J63">
            <v>0</v>
          </cell>
        </row>
        <row r="64">
          <cell r="B64">
            <v>222</v>
          </cell>
          <cell r="E64">
            <v>0</v>
          </cell>
          <cell r="F64">
            <v>0</v>
          </cell>
          <cell r="I64">
            <v>0</v>
          </cell>
          <cell r="J64">
            <v>0</v>
          </cell>
        </row>
        <row r="65">
          <cell r="B65">
            <v>222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</row>
        <row r="66">
          <cell r="B66">
            <v>222</v>
          </cell>
          <cell r="E66">
            <v>0</v>
          </cell>
          <cell r="F66">
            <v>0</v>
          </cell>
          <cell r="I66">
            <v>2500000000</v>
          </cell>
          <cell r="J66">
            <v>0</v>
          </cell>
        </row>
        <row r="67">
          <cell r="B67">
            <v>222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</row>
        <row r="68">
          <cell r="B68">
            <v>222</v>
          </cell>
          <cell r="E68">
            <v>0</v>
          </cell>
          <cell r="F68">
            <v>0</v>
          </cell>
          <cell r="I68">
            <v>0</v>
          </cell>
          <cell r="J68">
            <v>0</v>
          </cell>
        </row>
        <row r="69">
          <cell r="B69">
            <v>222</v>
          </cell>
          <cell r="E69">
            <v>0</v>
          </cell>
          <cell r="F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F70">
            <v>0</v>
          </cell>
          <cell r="I70">
            <v>0</v>
          </cell>
          <cell r="J70">
            <v>0</v>
          </cell>
        </row>
        <row r="71">
          <cell r="B71" t="str">
            <v>225</v>
          </cell>
          <cell r="E71">
            <v>0</v>
          </cell>
          <cell r="F71">
            <v>0</v>
          </cell>
          <cell r="I71">
            <v>0</v>
          </cell>
          <cell r="J71">
            <v>0</v>
          </cell>
        </row>
        <row r="72">
          <cell r="B72" t="str">
            <v>225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F73">
            <v>0</v>
          </cell>
          <cell r="I73">
            <v>0</v>
          </cell>
          <cell r="J73">
            <v>0</v>
          </cell>
        </row>
        <row r="74">
          <cell r="B74">
            <v>228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</row>
        <row r="75">
          <cell r="B75">
            <v>228</v>
          </cell>
          <cell r="E75">
            <v>0</v>
          </cell>
          <cell r="F75">
            <v>0</v>
          </cell>
          <cell r="I75">
            <v>0</v>
          </cell>
          <cell r="J75">
            <v>0</v>
          </cell>
        </row>
        <row r="76">
          <cell r="B76">
            <v>228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</row>
        <row r="77">
          <cell r="B77">
            <v>228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</row>
        <row r="78">
          <cell r="B78">
            <v>228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</row>
        <row r="79">
          <cell r="B79">
            <v>228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</row>
        <row r="80">
          <cell r="B80">
            <v>228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</row>
        <row r="81">
          <cell r="E81">
            <v>0</v>
          </cell>
          <cell r="F81">
            <v>0</v>
          </cell>
          <cell r="I81">
            <v>0</v>
          </cell>
          <cell r="J81">
            <v>41666667</v>
          </cell>
        </row>
        <row r="82">
          <cell r="B82">
            <v>223</v>
          </cell>
          <cell r="E82">
            <v>0</v>
          </cell>
          <cell r="F82">
            <v>0</v>
          </cell>
          <cell r="I82">
            <v>0</v>
          </cell>
          <cell r="J82">
            <v>41666667</v>
          </cell>
        </row>
        <row r="83">
          <cell r="B83">
            <v>226</v>
          </cell>
          <cell r="E83">
            <v>0</v>
          </cell>
          <cell r="F83">
            <v>0</v>
          </cell>
          <cell r="I83">
            <v>0</v>
          </cell>
          <cell r="J83">
            <v>0</v>
          </cell>
        </row>
        <row r="84">
          <cell r="B84">
            <v>229</v>
          </cell>
          <cell r="E84">
            <v>0</v>
          </cell>
          <cell r="F84">
            <v>0</v>
          </cell>
          <cell r="I84">
            <v>0</v>
          </cell>
          <cell r="J84">
            <v>0</v>
          </cell>
        </row>
        <row r="85">
          <cell r="B85" t="str">
            <v>232</v>
          </cell>
          <cell r="E85">
            <v>0</v>
          </cell>
          <cell r="F85">
            <v>0</v>
          </cell>
          <cell r="I85">
            <v>0</v>
          </cell>
          <cell r="J85">
            <v>0</v>
          </cell>
        </row>
        <row r="86">
          <cell r="B86" t="str">
            <v>231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</row>
        <row r="87">
          <cell r="B87">
            <v>251</v>
          </cell>
          <cell r="E87">
            <v>0</v>
          </cell>
          <cell r="F87">
            <v>0</v>
          </cell>
          <cell r="I87">
            <v>0</v>
          </cell>
          <cell r="J87">
            <v>0</v>
          </cell>
        </row>
        <row r="88">
          <cell r="B88">
            <v>252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F89">
            <v>0</v>
          </cell>
          <cell r="I89">
            <v>0</v>
          </cell>
          <cell r="J89">
            <v>0</v>
          </cell>
        </row>
        <row r="90">
          <cell r="B90">
            <v>253</v>
          </cell>
          <cell r="E90">
            <v>0</v>
          </cell>
          <cell r="F90">
            <v>0</v>
          </cell>
          <cell r="I90">
            <v>0</v>
          </cell>
          <cell r="J90">
            <v>0</v>
          </cell>
        </row>
        <row r="91">
          <cell r="B91" t="str">
            <v>155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F92">
            <v>0</v>
          </cell>
          <cell r="I92">
            <v>0</v>
          </cell>
          <cell r="J92">
            <v>0</v>
          </cell>
        </row>
        <row r="93">
          <cell r="B93">
            <v>122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</row>
        <row r="94">
          <cell r="B94">
            <v>254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</row>
        <row r="95">
          <cell r="B95">
            <v>139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</row>
        <row r="96">
          <cell r="B96">
            <v>149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</row>
        <row r="97">
          <cell r="E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B98" t="str">
            <v>242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</row>
        <row r="99">
          <cell r="B99" t="str">
            <v>242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</row>
        <row r="100">
          <cell r="B100" t="str">
            <v>242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I101">
            <v>59055556</v>
          </cell>
          <cell r="J101">
            <v>0</v>
          </cell>
        </row>
        <row r="102">
          <cell r="B102">
            <v>151</v>
          </cell>
          <cell r="E102">
            <v>0</v>
          </cell>
          <cell r="F102">
            <v>0</v>
          </cell>
          <cell r="I102">
            <v>8166667</v>
          </cell>
          <cell r="J102">
            <v>0</v>
          </cell>
        </row>
        <row r="103">
          <cell r="B103">
            <v>261</v>
          </cell>
          <cell r="E103">
            <v>0</v>
          </cell>
          <cell r="F103">
            <v>0</v>
          </cell>
          <cell r="I103">
            <v>50888889</v>
          </cell>
          <cell r="J103">
            <v>0</v>
          </cell>
        </row>
        <row r="104">
          <cell r="B104">
            <v>262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</row>
        <row r="105">
          <cell r="B105">
            <v>216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</row>
        <row r="106">
          <cell r="B106">
            <v>311</v>
          </cell>
          <cell r="E106">
            <v>0</v>
          </cell>
          <cell r="F106">
            <v>0</v>
          </cell>
          <cell r="I106">
            <v>0</v>
          </cell>
          <cell r="J106">
            <v>1877500000</v>
          </cell>
        </row>
        <row r="107">
          <cell r="E107">
            <v>0</v>
          </cell>
          <cell r="F107">
            <v>0</v>
          </cell>
          <cell r="I107">
            <v>0</v>
          </cell>
          <cell r="J107">
            <v>2000000</v>
          </cell>
        </row>
        <row r="108">
          <cell r="B108" t="str">
            <v>313</v>
          </cell>
          <cell r="E108">
            <v>0</v>
          </cell>
          <cell r="F108">
            <v>0</v>
          </cell>
          <cell r="I108">
            <v>0</v>
          </cell>
          <cell r="J108">
            <v>2000000</v>
          </cell>
        </row>
        <row r="109">
          <cell r="B109" t="str">
            <v>313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B110" t="str">
            <v>313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</row>
        <row r="111">
          <cell r="B111" t="str">
            <v>313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</row>
        <row r="112">
          <cell r="B112" t="str">
            <v>313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</row>
        <row r="113">
          <cell r="B113" t="str">
            <v>313</v>
          </cell>
          <cell r="I113">
            <v>0</v>
          </cell>
          <cell r="J113">
            <v>0</v>
          </cell>
        </row>
        <row r="114">
          <cell r="B114" t="str">
            <v>313</v>
          </cell>
          <cell r="I114">
            <v>0</v>
          </cell>
          <cell r="J114">
            <v>0</v>
          </cell>
        </row>
        <row r="115">
          <cell r="B115" t="str">
            <v>313</v>
          </cell>
          <cell r="I115">
            <v>0</v>
          </cell>
          <cell r="J115">
            <v>0</v>
          </cell>
        </row>
        <row r="116">
          <cell r="B116" t="str">
            <v>313</v>
          </cell>
          <cell r="I116">
            <v>0</v>
          </cell>
          <cell r="J116">
            <v>0</v>
          </cell>
        </row>
        <row r="117">
          <cell r="B117" t="str">
            <v>313</v>
          </cell>
          <cell r="I117">
            <v>0</v>
          </cell>
          <cell r="J117">
            <v>0</v>
          </cell>
        </row>
        <row r="118">
          <cell r="E118">
            <v>0</v>
          </cell>
          <cell r="F118">
            <v>0</v>
          </cell>
          <cell r="I118">
            <v>0</v>
          </cell>
          <cell r="J118">
            <v>0</v>
          </cell>
        </row>
        <row r="119">
          <cell r="B119" t="str">
            <v>314</v>
          </cell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B120" t="str">
            <v>314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B121" t="str">
            <v>315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</row>
        <row r="122">
          <cell r="E122">
            <v>0</v>
          </cell>
          <cell r="F122">
            <v>0</v>
          </cell>
          <cell r="I122">
            <v>0</v>
          </cell>
          <cell r="J122">
            <v>0</v>
          </cell>
        </row>
        <row r="123">
          <cell r="B123" t="str">
            <v>334</v>
          </cell>
          <cell r="I123">
            <v>0</v>
          </cell>
          <cell r="J123">
            <v>0</v>
          </cell>
        </row>
        <row r="124">
          <cell r="B124" t="str">
            <v>316</v>
          </cell>
          <cell r="I124">
            <v>0</v>
          </cell>
          <cell r="J124">
            <v>0</v>
          </cell>
        </row>
        <row r="125">
          <cell r="B125" t="str">
            <v>316</v>
          </cell>
          <cell r="I125">
            <v>0</v>
          </cell>
          <cell r="J125">
            <v>0</v>
          </cell>
        </row>
        <row r="126">
          <cell r="B126" t="str">
            <v>316</v>
          </cell>
          <cell r="I126">
            <v>0</v>
          </cell>
          <cell r="J126">
            <v>0</v>
          </cell>
        </row>
        <row r="127">
          <cell r="B127" t="str">
            <v>317</v>
          </cell>
          <cell r="I127">
            <v>0</v>
          </cell>
          <cell r="J127">
            <v>0</v>
          </cell>
        </row>
        <row r="128">
          <cell r="E128">
            <v>0</v>
          </cell>
          <cell r="F128">
            <v>0</v>
          </cell>
          <cell r="I128">
            <v>0</v>
          </cell>
          <cell r="J128">
            <v>0</v>
          </cell>
        </row>
        <row r="129">
          <cell r="B129" t="str">
            <v>319</v>
          </cell>
          <cell r="I129">
            <v>0</v>
          </cell>
          <cell r="J129">
            <v>0</v>
          </cell>
        </row>
        <row r="130">
          <cell r="B130" t="str">
            <v>319</v>
          </cell>
          <cell r="I130">
            <v>0</v>
          </cell>
          <cell r="J130">
            <v>0</v>
          </cell>
        </row>
        <row r="131">
          <cell r="B131" t="str">
            <v>319</v>
          </cell>
          <cell r="I131">
            <v>0</v>
          </cell>
          <cell r="J131">
            <v>0</v>
          </cell>
        </row>
        <row r="132">
          <cell r="B132" t="str">
            <v>319</v>
          </cell>
          <cell r="I132">
            <v>0</v>
          </cell>
          <cell r="J132">
            <v>0</v>
          </cell>
        </row>
        <row r="133">
          <cell r="B133" t="str">
            <v>319</v>
          </cell>
          <cell r="I133">
            <v>0</v>
          </cell>
          <cell r="J133">
            <v>0</v>
          </cell>
        </row>
        <row r="134">
          <cell r="B134" t="str">
            <v>319</v>
          </cell>
          <cell r="I134">
            <v>0</v>
          </cell>
          <cell r="J134">
            <v>0</v>
          </cell>
        </row>
        <row r="135">
          <cell r="B135" t="str">
            <v>318</v>
          </cell>
          <cell r="I135">
            <v>0</v>
          </cell>
          <cell r="J135">
            <v>0</v>
          </cell>
        </row>
        <row r="136">
          <cell r="B136" t="str">
            <v>319</v>
          </cell>
          <cell r="I136">
            <v>0</v>
          </cell>
          <cell r="J136">
            <v>0</v>
          </cell>
        </row>
        <row r="137">
          <cell r="E137">
            <v>0</v>
          </cell>
          <cell r="F137">
            <v>0</v>
          </cell>
          <cell r="I137">
            <v>0</v>
          </cell>
          <cell r="J137">
            <v>0</v>
          </cell>
        </row>
        <row r="138">
          <cell r="B138" t="str">
            <v>320</v>
          </cell>
          <cell r="I138">
            <v>0</v>
          </cell>
          <cell r="J138">
            <v>0</v>
          </cell>
        </row>
        <row r="139">
          <cell r="B139" t="str">
            <v>320</v>
          </cell>
          <cell r="I139">
            <v>0</v>
          </cell>
          <cell r="J139">
            <v>0</v>
          </cell>
        </row>
        <row r="140">
          <cell r="E140">
            <v>0</v>
          </cell>
          <cell r="F140">
            <v>0</v>
          </cell>
          <cell r="I140">
            <v>0</v>
          </cell>
          <cell r="J140">
            <v>0</v>
          </cell>
        </row>
        <row r="141">
          <cell r="B141" t="str">
            <v>320</v>
          </cell>
          <cell r="I141">
            <v>0</v>
          </cell>
          <cell r="J141">
            <v>0</v>
          </cell>
        </row>
        <row r="142">
          <cell r="B142" t="str">
            <v>320</v>
          </cell>
          <cell r="I142">
            <v>0</v>
          </cell>
          <cell r="J142">
            <v>0</v>
          </cell>
        </row>
        <row r="143">
          <cell r="B143" t="str">
            <v>338</v>
          </cell>
          <cell r="I143">
            <v>0</v>
          </cell>
          <cell r="J143">
            <v>0</v>
          </cell>
        </row>
        <row r="144">
          <cell r="B144" t="str">
            <v>339</v>
          </cell>
          <cell r="I144">
            <v>0</v>
          </cell>
          <cell r="J144">
            <v>0</v>
          </cell>
        </row>
        <row r="145">
          <cell r="B145" t="str">
            <v>319</v>
          </cell>
          <cell r="I145">
            <v>0</v>
          </cell>
          <cell r="J145">
            <v>0</v>
          </cell>
        </row>
        <row r="146">
          <cell r="B146" t="str">
            <v>341</v>
          </cell>
          <cell r="I146">
            <v>0</v>
          </cell>
          <cell r="J146">
            <v>0</v>
          </cell>
        </row>
        <row r="147">
          <cell r="E147">
            <v>0</v>
          </cell>
          <cell r="F147">
            <v>0</v>
          </cell>
          <cell r="I147">
            <v>0</v>
          </cell>
          <cell r="J147">
            <v>0</v>
          </cell>
        </row>
        <row r="148">
          <cell r="B148" t="str">
            <v>321</v>
          </cell>
          <cell r="I148">
            <v>0</v>
          </cell>
          <cell r="J148">
            <v>0</v>
          </cell>
        </row>
        <row r="149">
          <cell r="B149" t="str">
            <v>321</v>
          </cell>
          <cell r="I149">
            <v>0</v>
          </cell>
          <cell r="J149">
            <v>0</v>
          </cell>
        </row>
        <row r="150">
          <cell r="B150" t="str">
            <v>321</v>
          </cell>
          <cell r="I150">
            <v>0</v>
          </cell>
          <cell r="J150">
            <v>0</v>
          </cell>
        </row>
        <row r="151">
          <cell r="B151" t="str">
            <v>321</v>
          </cell>
          <cell r="I151">
            <v>0</v>
          </cell>
          <cell r="J151">
            <v>0</v>
          </cell>
        </row>
        <row r="152">
          <cell r="E152">
            <v>0</v>
          </cell>
          <cell r="F152">
            <v>0</v>
          </cell>
          <cell r="I152">
            <v>0</v>
          </cell>
          <cell r="J152">
            <v>0</v>
          </cell>
        </row>
        <row r="153">
          <cell r="B153" t="str">
            <v>322</v>
          </cell>
          <cell r="I153">
            <v>0</v>
          </cell>
          <cell r="J153">
            <v>0</v>
          </cell>
        </row>
        <row r="154">
          <cell r="B154" t="str">
            <v>322</v>
          </cell>
          <cell r="I154">
            <v>0</v>
          </cell>
          <cell r="J154">
            <v>0</v>
          </cell>
        </row>
        <row r="155">
          <cell r="B155" t="str">
            <v>322</v>
          </cell>
          <cell r="I155">
            <v>0</v>
          </cell>
          <cell r="J155">
            <v>0</v>
          </cell>
        </row>
        <row r="156">
          <cell r="B156" t="str">
            <v>322</v>
          </cell>
          <cell r="I156">
            <v>0</v>
          </cell>
          <cell r="J156">
            <v>0</v>
          </cell>
        </row>
        <row r="157">
          <cell r="E157">
            <v>0</v>
          </cell>
          <cell r="F157">
            <v>0</v>
          </cell>
          <cell r="I157">
            <v>0</v>
          </cell>
          <cell r="J157">
            <v>0</v>
          </cell>
        </row>
        <row r="158">
          <cell r="B158" t="str">
            <v>343</v>
          </cell>
          <cell r="I158">
            <v>0</v>
          </cell>
          <cell r="J158">
            <v>0</v>
          </cell>
        </row>
        <row r="159">
          <cell r="B159" t="str">
            <v>343</v>
          </cell>
          <cell r="I159">
            <v>0</v>
          </cell>
          <cell r="J159">
            <v>0</v>
          </cell>
        </row>
        <row r="160">
          <cell r="B160" t="str">
            <v>323</v>
          </cell>
          <cell r="I160">
            <v>0</v>
          </cell>
          <cell r="J160">
            <v>0</v>
          </cell>
        </row>
        <row r="161">
          <cell r="E161">
            <v>0</v>
          </cell>
          <cell r="F161">
            <v>0</v>
          </cell>
          <cell r="I161">
            <v>0</v>
          </cell>
          <cell r="J161">
            <v>19000000000</v>
          </cell>
        </row>
        <row r="162">
          <cell r="B162">
            <v>411</v>
          </cell>
          <cell r="I162">
            <v>0</v>
          </cell>
          <cell r="J162">
            <v>19000000000</v>
          </cell>
        </row>
        <row r="163">
          <cell r="B163">
            <v>412</v>
          </cell>
          <cell r="I163">
            <v>0</v>
          </cell>
          <cell r="J163">
            <v>0</v>
          </cell>
        </row>
        <row r="164">
          <cell r="B164">
            <v>413</v>
          </cell>
          <cell r="I164">
            <v>0</v>
          </cell>
          <cell r="J164">
            <v>0</v>
          </cell>
        </row>
        <row r="165">
          <cell r="B165">
            <v>414</v>
          </cell>
          <cell r="I165">
            <v>0</v>
          </cell>
          <cell r="J165">
            <v>0</v>
          </cell>
        </row>
        <row r="166">
          <cell r="B166">
            <v>416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</row>
        <row r="167">
          <cell r="E167">
            <v>0</v>
          </cell>
          <cell r="F167">
            <v>0</v>
          </cell>
          <cell r="I167">
            <v>0</v>
          </cell>
          <cell r="J167">
            <v>0</v>
          </cell>
        </row>
        <row r="168">
          <cell r="B168">
            <v>417</v>
          </cell>
          <cell r="I168">
            <v>0</v>
          </cell>
          <cell r="J168">
            <v>0</v>
          </cell>
        </row>
        <row r="169">
          <cell r="B169">
            <v>417</v>
          </cell>
          <cell r="I169">
            <v>0</v>
          </cell>
          <cell r="J169">
            <v>0</v>
          </cell>
        </row>
        <row r="170">
          <cell r="B170" t="str">
            <v>418</v>
          </cell>
          <cell r="I170">
            <v>0</v>
          </cell>
          <cell r="J170">
            <v>0</v>
          </cell>
        </row>
        <row r="171">
          <cell r="B171">
            <v>419</v>
          </cell>
          <cell r="I171">
            <v>0</v>
          </cell>
          <cell r="J171">
            <v>0</v>
          </cell>
        </row>
        <row r="172">
          <cell r="B172">
            <v>420</v>
          </cell>
          <cell r="I172">
            <v>0</v>
          </cell>
          <cell r="J172">
            <v>0</v>
          </cell>
        </row>
        <row r="173">
          <cell r="B173">
            <v>415</v>
          </cell>
          <cell r="I173">
            <v>0</v>
          </cell>
          <cell r="J173">
            <v>0</v>
          </cell>
        </row>
        <row r="174">
          <cell r="E174">
            <v>0</v>
          </cell>
          <cell r="F174">
            <v>0</v>
          </cell>
          <cell r="I174">
            <v>25250000</v>
          </cell>
          <cell r="J174">
            <v>0</v>
          </cell>
        </row>
        <row r="175">
          <cell r="B175" t="str">
            <v>421a</v>
          </cell>
          <cell r="I175">
            <v>0</v>
          </cell>
          <cell r="J175">
            <v>0</v>
          </cell>
        </row>
        <row r="176">
          <cell r="B176" t="str">
            <v>421b</v>
          </cell>
          <cell r="I176">
            <v>25250000</v>
          </cell>
          <cell r="J176">
            <v>0</v>
          </cell>
        </row>
        <row r="177">
          <cell r="B177">
            <v>422</v>
          </cell>
          <cell r="I177">
            <v>0</v>
          </cell>
          <cell r="J177">
            <v>0</v>
          </cell>
        </row>
        <row r="178">
          <cell r="E178">
            <v>0</v>
          </cell>
          <cell r="F178">
            <v>0</v>
          </cell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1">
          <cell r="I181">
            <v>0</v>
          </cell>
          <cell r="J181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E186">
            <v>0</v>
          </cell>
          <cell r="F186">
            <v>0</v>
          </cell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E192">
            <v>0</v>
          </cell>
          <cell r="F192">
            <v>0</v>
          </cell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E197">
            <v>0</v>
          </cell>
          <cell r="F197">
            <v>0</v>
          </cell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E205">
            <v>0</v>
          </cell>
          <cell r="F205">
            <v>0</v>
          </cell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E216">
            <v>0</v>
          </cell>
          <cell r="F216">
            <v>0</v>
          </cell>
          <cell r="I216">
            <v>0</v>
          </cell>
          <cell r="J216">
            <v>0</v>
          </cell>
        </row>
        <row r="217">
          <cell r="E217">
            <v>0</v>
          </cell>
          <cell r="F217">
            <v>0</v>
          </cell>
          <cell r="I217">
            <v>0</v>
          </cell>
          <cell r="J217">
            <v>0</v>
          </cell>
        </row>
        <row r="218">
          <cell r="E218">
            <v>0</v>
          </cell>
          <cell r="F218">
            <v>0</v>
          </cell>
          <cell r="I218">
            <v>0</v>
          </cell>
          <cell r="J218">
            <v>0</v>
          </cell>
        </row>
        <row r="219">
          <cell r="E219">
            <v>0</v>
          </cell>
          <cell r="F219">
            <v>0</v>
          </cell>
          <cell r="I219">
            <v>0</v>
          </cell>
          <cell r="J21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">
          <cell r="A5" t="str">
            <v>1111</v>
          </cell>
        </row>
        <row r="6">
          <cell r="A6" t="str">
            <v>1112</v>
          </cell>
        </row>
        <row r="7">
          <cell r="A7" t="str">
            <v>1113</v>
          </cell>
        </row>
        <row r="8">
          <cell r="A8" t="str">
            <v>1121</v>
          </cell>
        </row>
        <row r="9">
          <cell r="A9" t="str">
            <v>1122</v>
          </cell>
        </row>
        <row r="10">
          <cell r="A10" t="str">
            <v>1123</v>
          </cell>
        </row>
        <row r="11">
          <cell r="A11" t="str">
            <v>1131</v>
          </cell>
        </row>
        <row r="12">
          <cell r="A12" t="str">
            <v>1132</v>
          </cell>
        </row>
        <row r="13">
          <cell r="A13" t="str">
            <v>1211</v>
          </cell>
        </row>
        <row r="14">
          <cell r="A14" t="str">
            <v>1212</v>
          </cell>
        </row>
        <row r="15">
          <cell r="A15" t="str">
            <v>1218</v>
          </cell>
        </row>
        <row r="16">
          <cell r="A16" t="str">
            <v>1281</v>
          </cell>
        </row>
        <row r="17">
          <cell r="A17" t="str">
            <v>1282</v>
          </cell>
        </row>
        <row r="18">
          <cell r="A18" t="str">
            <v>1283</v>
          </cell>
        </row>
        <row r="19">
          <cell r="A19" t="str">
            <v>1288</v>
          </cell>
        </row>
        <row r="20">
          <cell r="A20" t="str">
            <v>1331</v>
          </cell>
        </row>
        <row r="21">
          <cell r="A21" t="str">
            <v>1332</v>
          </cell>
        </row>
        <row r="22">
          <cell r="A22" t="str">
            <v>1361</v>
          </cell>
        </row>
        <row r="23">
          <cell r="A23" t="str">
            <v>1362</v>
          </cell>
        </row>
        <row r="24">
          <cell r="A24" t="str">
            <v>1363</v>
          </cell>
        </row>
        <row r="25">
          <cell r="A25" t="str">
            <v>1368</v>
          </cell>
        </row>
        <row r="26">
          <cell r="A26" t="str">
            <v>1381</v>
          </cell>
        </row>
        <row r="27">
          <cell r="A27" t="str">
            <v>1385</v>
          </cell>
        </row>
        <row r="28">
          <cell r="A28" t="str">
            <v>1388</v>
          </cell>
        </row>
        <row r="29">
          <cell r="A29" t="str">
            <v>141</v>
          </cell>
        </row>
        <row r="30">
          <cell r="A30" t="str">
            <v>151</v>
          </cell>
        </row>
        <row r="31">
          <cell r="A31" t="str">
            <v>152</v>
          </cell>
        </row>
        <row r="32">
          <cell r="A32" t="str">
            <v>1531</v>
          </cell>
        </row>
        <row r="33">
          <cell r="A33" t="str">
            <v>1532</v>
          </cell>
        </row>
        <row r="34">
          <cell r="A34" t="str">
            <v>1533</v>
          </cell>
        </row>
        <row r="35">
          <cell r="A35" t="str">
            <v>1534</v>
          </cell>
        </row>
        <row r="36">
          <cell r="A36" t="str">
            <v>154</v>
          </cell>
        </row>
        <row r="37">
          <cell r="A37" t="str">
            <v>1551</v>
          </cell>
        </row>
        <row r="38">
          <cell r="A38" t="str">
            <v>1557</v>
          </cell>
        </row>
        <row r="39">
          <cell r="A39" t="str">
            <v>1561</v>
          </cell>
        </row>
        <row r="40">
          <cell r="A40" t="str">
            <v>1562</v>
          </cell>
        </row>
        <row r="41">
          <cell r="A41" t="str">
            <v>1567</v>
          </cell>
        </row>
        <row r="42">
          <cell r="A42" t="str">
            <v>157</v>
          </cell>
        </row>
        <row r="43">
          <cell r="A43" t="str">
            <v>158</v>
          </cell>
        </row>
        <row r="44">
          <cell r="A44" t="str">
            <v>171</v>
          </cell>
        </row>
        <row r="45">
          <cell r="A45" t="str">
            <v>2111</v>
          </cell>
        </row>
        <row r="46">
          <cell r="A46" t="str">
            <v>2112</v>
          </cell>
        </row>
        <row r="47">
          <cell r="A47" t="str">
            <v>2113</v>
          </cell>
        </row>
        <row r="48">
          <cell r="A48" t="str">
            <v>2114</v>
          </cell>
        </row>
        <row r="49">
          <cell r="A49" t="str">
            <v>2115</v>
          </cell>
        </row>
        <row r="50">
          <cell r="A50" t="str">
            <v>2118</v>
          </cell>
        </row>
        <row r="51">
          <cell r="A51" t="str">
            <v>2121</v>
          </cell>
        </row>
        <row r="52">
          <cell r="A52" t="str">
            <v>2122</v>
          </cell>
        </row>
        <row r="53">
          <cell r="A53" t="str">
            <v>2131</v>
          </cell>
        </row>
        <row r="54">
          <cell r="A54" t="str">
            <v>2132</v>
          </cell>
        </row>
        <row r="55">
          <cell r="A55" t="str">
            <v>2133</v>
          </cell>
        </row>
        <row r="56">
          <cell r="A56" t="str">
            <v>2134</v>
          </cell>
        </row>
        <row r="57">
          <cell r="A57" t="str">
            <v>2135</v>
          </cell>
        </row>
        <row r="58">
          <cell r="A58" t="str">
            <v>2136</v>
          </cell>
        </row>
        <row r="59">
          <cell r="A59" t="str">
            <v>2138</v>
          </cell>
        </row>
        <row r="60">
          <cell r="A60" t="str">
            <v>2141</v>
          </cell>
        </row>
        <row r="61">
          <cell r="A61" t="str">
            <v>2142</v>
          </cell>
        </row>
        <row r="62">
          <cell r="A62" t="str">
            <v>2143</v>
          </cell>
        </row>
        <row r="63">
          <cell r="A63" t="str">
            <v>2147</v>
          </cell>
        </row>
        <row r="64">
          <cell r="A64" t="str">
            <v>217</v>
          </cell>
        </row>
        <row r="65">
          <cell r="A65" t="str">
            <v>221</v>
          </cell>
        </row>
        <row r="66">
          <cell r="A66" t="str">
            <v>222</v>
          </cell>
        </row>
        <row r="67">
          <cell r="A67" t="str">
            <v>2281</v>
          </cell>
        </row>
        <row r="68">
          <cell r="A68" t="str">
            <v>2288</v>
          </cell>
        </row>
        <row r="69">
          <cell r="A69" t="str">
            <v>2291</v>
          </cell>
        </row>
        <row r="70">
          <cell r="A70" t="str">
            <v>2292</v>
          </cell>
        </row>
        <row r="71">
          <cell r="A71" t="str">
            <v>2293</v>
          </cell>
        </row>
        <row r="72">
          <cell r="A72" t="str">
            <v>2294</v>
          </cell>
        </row>
        <row r="73">
          <cell r="A73" t="str">
            <v>2411</v>
          </cell>
        </row>
        <row r="74">
          <cell r="A74" t="str">
            <v>2412</v>
          </cell>
        </row>
        <row r="75">
          <cell r="A75" t="str">
            <v>2413</v>
          </cell>
        </row>
        <row r="76">
          <cell r="A76" t="str">
            <v>24201</v>
          </cell>
        </row>
        <row r="77">
          <cell r="A77" t="str">
            <v>24202</v>
          </cell>
        </row>
        <row r="78">
          <cell r="A78" t="str">
            <v>243</v>
          </cell>
        </row>
        <row r="79">
          <cell r="A79" t="str">
            <v>244</v>
          </cell>
        </row>
        <row r="80">
          <cell r="A80" t="str">
            <v>331</v>
          </cell>
        </row>
        <row r="81">
          <cell r="A81" t="str">
            <v>33311</v>
          </cell>
        </row>
        <row r="82">
          <cell r="A82" t="str">
            <v>33312</v>
          </cell>
        </row>
        <row r="83">
          <cell r="A83" t="str">
            <v>3332</v>
          </cell>
        </row>
        <row r="84">
          <cell r="A84" t="str">
            <v>3333</v>
          </cell>
        </row>
        <row r="85">
          <cell r="A85" t="str">
            <v>3334</v>
          </cell>
        </row>
        <row r="86">
          <cell r="A86" t="str">
            <v>3335</v>
          </cell>
        </row>
        <row r="87">
          <cell r="A87" t="str">
            <v>3336</v>
          </cell>
        </row>
        <row r="88">
          <cell r="A88" t="str">
            <v>3337</v>
          </cell>
        </row>
        <row r="89">
          <cell r="A89" t="str">
            <v>3338</v>
          </cell>
        </row>
        <row r="90">
          <cell r="A90" t="str">
            <v>3339</v>
          </cell>
        </row>
        <row r="91">
          <cell r="A91" t="str">
            <v>3341</v>
          </cell>
        </row>
        <row r="92">
          <cell r="A92" t="str">
            <v>3348</v>
          </cell>
        </row>
        <row r="93">
          <cell r="A93" t="str">
            <v>335</v>
          </cell>
        </row>
        <row r="94">
          <cell r="A94" t="str">
            <v>3361</v>
          </cell>
        </row>
        <row r="95">
          <cell r="A95" t="str">
            <v>3362</v>
          </cell>
        </row>
        <row r="96">
          <cell r="A96" t="str">
            <v>3363</v>
          </cell>
        </row>
        <row r="97">
          <cell r="A97" t="str">
            <v>3368</v>
          </cell>
        </row>
        <row r="98">
          <cell r="A98" t="str">
            <v>337</v>
          </cell>
        </row>
        <row r="99">
          <cell r="A99" t="str">
            <v>3381</v>
          </cell>
        </row>
        <row r="100">
          <cell r="A100" t="str">
            <v>3382</v>
          </cell>
        </row>
        <row r="101">
          <cell r="A101" t="str">
            <v>3383</v>
          </cell>
        </row>
        <row r="102">
          <cell r="A102" t="str">
            <v>3384</v>
          </cell>
        </row>
        <row r="103">
          <cell r="A103" t="str">
            <v>3385</v>
          </cell>
        </row>
        <row r="104">
          <cell r="A104" t="str">
            <v>3386</v>
          </cell>
        </row>
        <row r="105">
          <cell r="A105" t="str">
            <v>3387</v>
          </cell>
        </row>
        <row r="106">
          <cell r="A106" t="str">
            <v>3388</v>
          </cell>
        </row>
        <row r="107">
          <cell r="A107" t="str">
            <v>3411</v>
          </cell>
        </row>
        <row r="108">
          <cell r="A108" t="str">
            <v>3412</v>
          </cell>
        </row>
        <row r="109">
          <cell r="A109" t="str">
            <v>34311</v>
          </cell>
        </row>
        <row r="110">
          <cell r="A110" t="str">
            <v>34312</v>
          </cell>
        </row>
        <row r="111">
          <cell r="A111" t="str">
            <v>34313</v>
          </cell>
        </row>
        <row r="112">
          <cell r="A112" t="str">
            <v>3432</v>
          </cell>
        </row>
        <row r="113">
          <cell r="A113" t="str">
            <v>344</v>
          </cell>
        </row>
        <row r="114">
          <cell r="A114" t="str">
            <v>347</v>
          </cell>
        </row>
        <row r="115">
          <cell r="A115" t="str">
            <v>3521</v>
          </cell>
        </row>
        <row r="116">
          <cell r="A116" t="str">
            <v>3522</v>
          </cell>
        </row>
        <row r="117">
          <cell r="A117" t="str">
            <v>3523</v>
          </cell>
        </row>
        <row r="118">
          <cell r="A118" t="str">
            <v>3524</v>
          </cell>
        </row>
        <row r="119">
          <cell r="A119" t="str">
            <v>3531</v>
          </cell>
        </row>
        <row r="120">
          <cell r="A120" t="str">
            <v>3532</v>
          </cell>
        </row>
        <row r="121">
          <cell r="A121" t="str">
            <v>3533</v>
          </cell>
        </row>
        <row r="122">
          <cell r="A122" t="str">
            <v>3534</v>
          </cell>
        </row>
        <row r="123">
          <cell r="A123" t="str">
            <v>3561</v>
          </cell>
        </row>
        <row r="124">
          <cell r="A124" t="str">
            <v>3562</v>
          </cell>
        </row>
        <row r="125">
          <cell r="A125" t="str">
            <v>357</v>
          </cell>
        </row>
        <row r="126">
          <cell r="A126" t="str">
            <v>4111</v>
          </cell>
        </row>
        <row r="127">
          <cell r="A127" t="str">
            <v>4112</v>
          </cell>
        </row>
        <row r="128">
          <cell r="A128" t="str">
            <v>4113</v>
          </cell>
        </row>
        <row r="129">
          <cell r="A129" t="str">
            <v>4118</v>
          </cell>
        </row>
        <row r="130">
          <cell r="A130" t="str">
            <v>412</v>
          </cell>
        </row>
        <row r="131">
          <cell r="A131" t="str">
            <v>4131</v>
          </cell>
        </row>
        <row r="132">
          <cell r="A132" t="str">
            <v>4132</v>
          </cell>
        </row>
        <row r="133">
          <cell r="A133" t="str">
            <v>414</v>
          </cell>
        </row>
        <row r="134">
          <cell r="A134" t="str">
            <v>417</v>
          </cell>
        </row>
        <row r="135">
          <cell r="A135" t="str">
            <v>418</v>
          </cell>
        </row>
        <row r="136">
          <cell r="A136" t="str">
            <v>419</v>
          </cell>
        </row>
        <row r="137">
          <cell r="A137" t="str">
            <v>4211</v>
          </cell>
        </row>
        <row r="138">
          <cell r="A138" t="str">
            <v>4212</v>
          </cell>
        </row>
        <row r="139">
          <cell r="A139" t="str">
            <v>441</v>
          </cell>
        </row>
        <row r="140">
          <cell r="A140" t="str">
            <v>5111</v>
          </cell>
        </row>
        <row r="141">
          <cell r="A141" t="str">
            <v>5112</v>
          </cell>
        </row>
        <row r="142">
          <cell r="A142" t="str">
            <v>5113</v>
          </cell>
        </row>
        <row r="143">
          <cell r="A143" t="str">
            <v>5114</v>
          </cell>
        </row>
        <row r="144">
          <cell r="A144" t="str">
            <v>5117</v>
          </cell>
        </row>
        <row r="145">
          <cell r="A145" t="str">
            <v>5118</v>
          </cell>
        </row>
        <row r="146">
          <cell r="A146" t="str">
            <v>515</v>
          </cell>
        </row>
        <row r="147">
          <cell r="A147" t="str">
            <v>5211</v>
          </cell>
        </row>
        <row r="148">
          <cell r="A148" t="str">
            <v>5212</v>
          </cell>
        </row>
        <row r="149">
          <cell r="A149" t="str">
            <v>5213</v>
          </cell>
        </row>
        <row r="150">
          <cell r="A150" t="str">
            <v>621</v>
          </cell>
        </row>
        <row r="151">
          <cell r="A151" t="str">
            <v>622</v>
          </cell>
        </row>
        <row r="152">
          <cell r="A152" t="str">
            <v>623</v>
          </cell>
        </row>
        <row r="153">
          <cell r="A153" t="str">
            <v>627</v>
          </cell>
        </row>
        <row r="154">
          <cell r="A154" t="str">
            <v>631</v>
          </cell>
        </row>
        <row r="155">
          <cell r="A155" t="str">
            <v>632</v>
          </cell>
        </row>
        <row r="156">
          <cell r="A156" t="str">
            <v>635</v>
          </cell>
        </row>
        <row r="157">
          <cell r="A157" t="str">
            <v>6411</v>
          </cell>
        </row>
        <row r="158">
          <cell r="A158" t="str">
            <v>6412</v>
          </cell>
        </row>
        <row r="159">
          <cell r="A159" t="str">
            <v>6413</v>
          </cell>
        </row>
        <row r="160">
          <cell r="A160" t="str">
            <v>6414</v>
          </cell>
        </row>
        <row r="161">
          <cell r="A161" t="str">
            <v>6415</v>
          </cell>
        </row>
        <row r="162">
          <cell r="A162" t="str">
            <v>6417</v>
          </cell>
        </row>
        <row r="163">
          <cell r="A163" t="str">
            <v>6418</v>
          </cell>
        </row>
        <row r="164">
          <cell r="A164" t="str">
            <v>6421</v>
          </cell>
        </row>
        <row r="165">
          <cell r="A165" t="str">
            <v>6422</v>
          </cell>
        </row>
        <row r="166">
          <cell r="A166" t="str">
            <v>6423</v>
          </cell>
        </row>
        <row r="167">
          <cell r="A167" t="str">
            <v>6424</v>
          </cell>
        </row>
        <row r="168">
          <cell r="A168" t="str">
            <v>6425</v>
          </cell>
        </row>
        <row r="169">
          <cell r="A169" t="str">
            <v>6426</v>
          </cell>
        </row>
        <row r="170">
          <cell r="A170" t="str">
            <v>6427</v>
          </cell>
        </row>
        <row r="171">
          <cell r="A171" t="str">
            <v>6428</v>
          </cell>
        </row>
        <row r="172">
          <cell r="A172" t="str">
            <v>711</v>
          </cell>
        </row>
        <row r="173">
          <cell r="A173" t="str">
            <v>811</v>
          </cell>
        </row>
        <row r="174">
          <cell r="A174" t="str">
            <v>8211</v>
          </cell>
        </row>
        <row r="175">
          <cell r="A175" t="str">
            <v>8212</v>
          </cell>
        </row>
        <row r="176">
          <cell r="A176" t="str">
            <v>911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ThongtinDN"/>
      <sheetName val="MENU"/>
      <sheetName val="DANHKHACHHANG"/>
      <sheetName val="Sổ chi tiết 331"/>
      <sheetName val="Sổ chi tiết 131"/>
      <sheetName val=" PhieuThu-Chi"/>
      <sheetName val="Phieuhoachtoan"/>
      <sheetName val="NKC"/>
      <sheetName val="Sổ cái"/>
      <sheetName val="so chi tiet"/>
      <sheetName val="SQTM111"/>
      <sheetName val="TGNH112"/>
      <sheetName val="331NKMH"/>
      <sheetName val="131NKMH"/>
      <sheetName val="CPSXKD621"/>
      <sheetName val="CPSXKD622"/>
      <sheetName val="CPSXKD627"/>
      <sheetName val="CPSXKD642"/>
      <sheetName val="CP154"/>
      <sheetName val="Phan bo khau hao"/>
      <sheetName val="BCKQKD"/>
      <sheetName val="CDPS"/>
      <sheetName val="dthu-cp"/>
      <sheetName val="CDKT"/>
      <sheetName val="KQHĐSXKD"/>
      <sheetName val="lc tte"/>
      <sheetName val="LCTTTT"/>
      <sheetName val="Tờ khai"/>
      <sheetName val="03-1A_TNDN"/>
      <sheetName val="03-2A_TNDN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2"/>
  <sheetViews>
    <sheetView showGridLines="0" tabSelected="1" zoomScaleNormal="100" workbookViewId="0">
      <selection activeCell="K79" sqref="K79"/>
    </sheetView>
  </sheetViews>
  <sheetFormatPr defaultColWidth="10.28515625" defaultRowHeight="11.25"/>
  <cols>
    <col min="1" max="1" width="3.28515625" style="10" customWidth="1"/>
    <col min="2" max="2" width="9.85546875" style="10" customWidth="1"/>
    <col min="3" max="3" width="16.7109375" style="10" customWidth="1"/>
    <col min="4" max="4" width="6.140625" style="16" customWidth="1"/>
    <col min="5" max="5" width="4.5703125" style="10" customWidth="1"/>
    <col min="6" max="6" width="11.85546875" style="10" customWidth="1"/>
    <col min="7" max="7" width="9.42578125" style="10" customWidth="1"/>
    <col min="8" max="8" width="9.140625" style="10" customWidth="1"/>
    <col min="9" max="9" width="6" style="10" customWidth="1"/>
    <col min="10" max="10" width="9.7109375" style="10" customWidth="1"/>
    <col min="11" max="11" width="6.5703125" style="10" customWidth="1"/>
    <col min="12" max="12" width="6.5703125" style="10" bestFit="1" customWidth="1"/>
    <col min="13" max="13" width="9.85546875" style="10" customWidth="1"/>
    <col min="14" max="15" width="9.7109375" style="10" customWidth="1"/>
    <col min="16" max="16" width="9.5703125" style="10" customWidth="1"/>
    <col min="17" max="18" width="9.7109375" style="10" customWidth="1"/>
    <col min="19" max="19" width="9.7109375" style="6" customWidth="1"/>
    <col min="20" max="20" width="10" style="6" customWidth="1"/>
    <col min="21" max="21" width="10.42578125" style="6" customWidth="1"/>
    <col min="22" max="22" width="10" style="6" customWidth="1"/>
    <col min="23" max="23" width="9.7109375" style="6" customWidth="1"/>
    <col min="24" max="24" width="10.42578125" style="6" customWidth="1"/>
    <col min="25" max="25" width="11.42578125" style="6" customWidth="1"/>
    <col min="26" max="26" width="6.7109375" style="10" bestFit="1" customWidth="1"/>
    <col min="27" max="27" width="11" style="10" customWidth="1"/>
    <col min="28" max="28" width="12.7109375" style="10" customWidth="1"/>
    <col min="29" max="29" width="11.5703125" style="13" bestFit="1" customWidth="1"/>
    <col min="30" max="30" width="11.42578125" style="10" customWidth="1"/>
    <col min="31" max="16384" width="10.28515625" style="10"/>
  </cols>
  <sheetData>
    <row r="1" spans="1:29">
      <c r="A1" s="1" t="s">
        <v>107</v>
      </c>
      <c r="B1" s="2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/>
      <c r="T1" s="5"/>
      <c r="Z1" s="7"/>
      <c r="AA1" s="7"/>
      <c r="AB1" s="8" t="s">
        <v>0</v>
      </c>
      <c r="AC1" s="9"/>
    </row>
    <row r="2" spans="1:29">
      <c r="A2" s="1" t="s">
        <v>108</v>
      </c>
      <c r="B2" s="2"/>
      <c r="C2" s="11"/>
      <c r="D2" s="4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2"/>
      <c r="Z2" s="7"/>
      <c r="AA2" s="7"/>
      <c r="AB2" s="7"/>
    </row>
    <row r="3" spans="1:29">
      <c r="A3" s="1" t="s">
        <v>109</v>
      </c>
      <c r="B3" s="2"/>
      <c r="C3" s="11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12"/>
      <c r="Z3" s="7"/>
      <c r="AA3" s="7"/>
      <c r="AB3" s="7"/>
    </row>
    <row r="4" spans="1:29">
      <c r="A4" s="14"/>
      <c r="B4" s="14"/>
      <c r="C4" s="11"/>
      <c r="D4" s="4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2"/>
      <c r="Z4" s="7"/>
      <c r="AA4" s="7"/>
      <c r="AB4" s="7"/>
    </row>
    <row r="5" spans="1:29" ht="18.75">
      <c r="A5" s="15"/>
      <c r="B5" s="15"/>
      <c r="E5" s="17" t="s">
        <v>1</v>
      </c>
      <c r="J5" s="18"/>
      <c r="K5" s="18"/>
      <c r="L5" s="18"/>
      <c r="M5" s="18"/>
      <c r="N5" s="18"/>
      <c r="O5" s="18"/>
      <c r="P5" s="18"/>
      <c r="Q5" s="18"/>
      <c r="R5" s="18"/>
      <c r="S5" s="19"/>
      <c r="T5" s="19"/>
      <c r="U5" s="19"/>
      <c r="V5" s="19"/>
      <c r="W5" s="19"/>
      <c r="X5" s="19"/>
      <c r="Y5" s="19"/>
      <c r="Z5" s="18"/>
      <c r="AA5" s="18"/>
      <c r="AB5" s="18"/>
    </row>
    <row r="6" spans="1:29">
      <c r="F6" s="20"/>
      <c r="G6" s="21" t="str">
        <f>[1]ThongtinDN!D19</f>
        <v>Từ ngày 01/01/2017   đến 31/12/2017</v>
      </c>
      <c r="I6" s="22"/>
      <c r="J6" s="7"/>
      <c r="K6" s="7"/>
      <c r="L6" s="7"/>
      <c r="M6" s="7"/>
      <c r="N6" s="7"/>
      <c r="O6" s="7"/>
      <c r="P6" s="7"/>
      <c r="Q6" s="7"/>
      <c r="R6" s="7"/>
      <c r="Z6" s="7"/>
      <c r="AA6" s="7"/>
      <c r="AB6" s="7"/>
    </row>
    <row r="7" spans="1:29" s="33" customFormat="1" ht="15.75" customHeight="1">
      <c r="A7" s="23" t="s">
        <v>2</v>
      </c>
      <c r="B7" s="24" t="s">
        <v>3</v>
      </c>
      <c r="C7" s="25" t="s">
        <v>4</v>
      </c>
      <c r="D7" s="26" t="s">
        <v>5</v>
      </c>
      <c r="E7" s="26" t="s">
        <v>6</v>
      </c>
      <c r="F7" s="25" t="s">
        <v>7</v>
      </c>
      <c r="G7" s="25" t="s">
        <v>8</v>
      </c>
      <c r="H7" s="25" t="s">
        <v>9</v>
      </c>
      <c r="I7" s="27" t="s">
        <v>10</v>
      </c>
      <c r="J7" s="28"/>
      <c r="K7" s="27" t="s">
        <v>11</v>
      </c>
      <c r="L7" s="28"/>
      <c r="M7" s="29" t="s">
        <v>12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0" t="s">
        <v>13</v>
      </c>
      <c r="Z7" s="31"/>
      <c r="AA7" s="32"/>
      <c r="AB7" s="25" t="s">
        <v>14</v>
      </c>
      <c r="AC7" s="13"/>
    </row>
    <row r="8" spans="1:29" s="33" customFormat="1" ht="52.5">
      <c r="A8" s="23"/>
      <c r="B8" s="34"/>
      <c r="C8" s="23"/>
      <c r="D8" s="35"/>
      <c r="E8" s="36"/>
      <c r="F8" s="37"/>
      <c r="G8" s="37"/>
      <c r="H8" s="37"/>
      <c r="I8" s="38" t="s">
        <v>15</v>
      </c>
      <c r="J8" s="38" t="s">
        <v>16</v>
      </c>
      <c r="K8" s="38" t="s">
        <v>17</v>
      </c>
      <c r="L8" s="38" t="s">
        <v>18</v>
      </c>
      <c r="M8" s="39" t="s">
        <v>19</v>
      </c>
      <c r="N8" s="39" t="s">
        <v>20</v>
      </c>
      <c r="O8" s="39" t="s">
        <v>21</v>
      </c>
      <c r="P8" s="39" t="s">
        <v>22</v>
      </c>
      <c r="Q8" s="39" t="s">
        <v>23</v>
      </c>
      <c r="R8" s="39" t="s">
        <v>24</v>
      </c>
      <c r="S8" s="40" t="s">
        <v>25</v>
      </c>
      <c r="T8" s="40" t="s">
        <v>26</v>
      </c>
      <c r="U8" s="40" t="s">
        <v>27</v>
      </c>
      <c r="V8" s="40" t="s">
        <v>28</v>
      </c>
      <c r="W8" s="40" t="s">
        <v>29</v>
      </c>
      <c r="X8" s="40" t="s">
        <v>30</v>
      </c>
      <c r="Y8" s="41" t="str">
        <f>"Luỹ kế năm "&amp;G6</f>
        <v>Luỹ kế năm Từ ngày 01/01/2017   đến 31/12/2017</v>
      </c>
      <c r="Z8" s="38"/>
      <c r="AA8" s="38" t="s">
        <v>31</v>
      </c>
      <c r="AB8" s="37"/>
      <c r="AC8" s="13"/>
    </row>
    <row r="9" spans="1:29" ht="22.5">
      <c r="A9" s="42" t="s">
        <v>32</v>
      </c>
      <c r="B9" s="43" t="s">
        <v>33</v>
      </c>
      <c r="C9" s="43" t="s">
        <v>34</v>
      </c>
      <c r="D9" s="44" t="s">
        <v>35</v>
      </c>
      <c r="E9" s="45">
        <v>1</v>
      </c>
      <c r="F9" s="46">
        <v>1000000000</v>
      </c>
      <c r="G9" s="47">
        <v>42011</v>
      </c>
      <c r="H9" s="47">
        <f t="shared" ref="H9:H14" si="0">G9</f>
        <v>42011</v>
      </c>
      <c r="I9" s="48">
        <v>5</v>
      </c>
      <c r="J9" s="49">
        <f>ROUND((IF(I9="",0,F9/I9/12)),0)</f>
        <v>16666667</v>
      </c>
      <c r="K9" s="50" t="s">
        <v>36</v>
      </c>
      <c r="L9" s="50" t="s">
        <v>37</v>
      </c>
      <c r="M9" s="51">
        <f>$J$9</f>
        <v>16666667</v>
      </c>
      <c r="N9" s="51">
        <f t="shared" ref="N9:X9" si="1">$J$9</f>
        <v>16666667</v>
      </c>
      <c r="O9" s="51">
        <f t="shared" si="1"/>
        <v>16666667</v>
      </c>
      <c r="P9" s="51">
        <f t="shared" si="1"/>
        <v>16666667</v>
      </c>
      <c r="Q9" s="51">
        <f t="shared" si="1"/>
        <v>16666667</v>
      </c>
      <c r="R9" s="51">
        <f t="shared" si="1"/>
        <v>16666667</v>
      </c>
      <c r="S9" s="51">
        <f t="shared" si="1"/>
        <v>16666667</v>
      </c>
      <c r="T9" s="51">
        <f t="shared" si="1"/>
        <v>16666667</v>
      </c>
      <c r="U9" s="51">
        <f t="shared" si="1"/>
        <v>16666667</v>
      </c>
      <c r="V9" s="51">
        <f t="shared" si="1"/>
        <v>16666667</v>
      </c>
      <c r="W9" s="51">
        <f t="shared" si="1"/>
        <v>16666667</v>
      </c>
      <c r="X9" s="51">
        <f t="shared" si="1"/>
        <v>16666667</v>
      </c>
      <c r="Y9" s="52">
        <f t="shared" ref="Y9:Y52" si="2">ROUND(SUM(M9:X9),0)</f>
        <v>200000004</v>
      </c>
      <c r="Z9" s="53"/>
      <c r="AA9" s="52">
        <f>ROUND(Y9+Z9,0)</f>
        <v>200000004</v>
      </c>
      <c r="AB9" s="52">
        <f>ROUND(F9-AA9,0)</f>
        <v>799999996</v>
      </c>
      <c r="AC9" s="54"/>
    </row>
    <row r="10" spans="1:29" ht="22.5">
      <c r="A10" s="42" t="s">
        <v>38</v>
      </c>
      <c r="B10" s="43" t="s">
        <v>39</v>
      </c>
      <c r="C10" s="43" t="s">
        <v>40</v>
      </c>
      <c r="D10" s="44" t="s">
        <v>41</v>
      </c>
      <c r="E10" s="45">
        <v>1</v>
      </c>
      <c r="F10" s="46">
        <v>1500000000</v>
      </c>
      <c r="G10" s="47">
        <v>42012</v>
      </c>
      <c r="H10" s="47">
        <f t="shared" si="0"/>
        <v>42012</v>
      </c>
      <c r="I10" s="48">
        <v>5</v>
      </c>
      <c r="J10" s="49">
        <f>ROUND((IF(I10="",0,F10/I10/12)),0)</f>
        <v>25000000</v>
      </c>
      <c r="K10" s="50" t="s">
        <v>42</v>
      </c>
      <c r="L10" s="50" t="s">
        <v>37</v>
      </c>
      <c r="M10" s="51">
        <f>J10</f>
        <v>25000000</v>
      </c>
      <c r="N10" s="51">
        <f>M10</f>
        <v>25000000</v>
      </c>
      <c r="O10" s="51">
        <f t="shared" ref="O10:X14" si="3">N10</f>
        <v>25000000</v>
      </c>
      <c r="P10" s="51">
        <f t="shared" si="3"/>
        <v>25000000</v>
      </c>
      <c r="Q10" s="51">
        <f t="shared" si="3"/>
        <v>25000000</v>
      </c>
      <c r="R10" s="51">
        <f t="shared" si="3"/>
        <v>25000000</v>
      </c>
      <c r="S10" s="51">
        <f t="shared" si="3"/>
        <v>25000000</v>
      </c>
      <c r="T10" s="51">
        <f t="shared" si="3"/>
        <v>25000000</v>
      </c>
      <c r="U10" s="51">
        <f t="shared" si="3"/>
        <v>25000000</v>
      </c>
      <c r="V10" s="51">
        <f t="shared" si="3"/>
        <v>25000000</v>
      </c>
      <c r="W10" s="51">
        <f t="shared" si="3"/>
        <v>25000000</v>
      </c>
      <c r="X10" s="51">
        <f t="shared" si="3"/>
        <v>25000000</v>
      </c>
      <c r="Y10" s="52">
        <f t="shared" si="2"/>
        <v>300000000</v>
      </c>
      <c r="Z10" s="53"/>
      <c r="AA10" s="52">
        <f>ROUND(Y10+Z10,0)</f>
        <v>300000000</v>
      </c>
      <c r="AB10" s="52">
        <f>ROUND(F10-AA10,0)</f>
        <v>1200000000</v>
      </c>
      <c r="AC10" s="54"/>
    </row>
    <row r="11" spans="1:29">
      <c r="A11" s="42" t="s">
        <v>43</v>
      </c>
      <c r="B11" s="43" t="s">
        <v>44</v>
      </c>
      <c r="C11" s="43" t="s">
        <v>45</v>
      </c>
      <c r="D11" s="44" t="s">
        <v>46</v>
      </c>
      <c r="E11" s="45">
        <v>1</v>
      </c>
      <c r="F11" s="46">
        <v>15000000</v>
      </c>
      <c r="G11" s="47">
        <v>42013</v>
      </c>
      <c r="H11" s="47">
        <f t="shared" si="0"/>
        <v>42013</v>
      </c>
      <c r="I11" s="48">
        <v>3</v>
      </c>
      <c r="J11" s="49">
        <f t="shared" ref="J11:J39" si="4">ROUND((IF(I11="",0,F11/I11/12)),0)</f>
        <v>416667</v>
      </c>
      <c r="K11" s="50" t="s">
        <v>47</v>
      </c>
      <c r="L11" s="50" t="s">
        <v>48</v>
      </c>
      <c r="M11" s="51">
        <f>J11</f>
        <v>416667</v>
      </c>
      <c r="N11" s="51">
        <f>M11</f>
        <v>416667</v>
      </c>
      <c r="O11" s="51">
        <f t="shared" si="3"/>
        <v>416667</v>
      </c>
      <c r="P11" s="51">
        <f t="shared" si="3"/>
        <v>416667</v>
      </c>
      <c r="Q11" s="51">
        <f t="shared" si="3"/>
        <v>416667</v>
      </c>
      <c r="R11" s="51">
        <f t="shared" si="3"/>
        <v>416667</v>
      </c>
      <c r="S11" s="51">
        <f t="shared" si="3"/>
        <v>416667</v>
      </c>
      <c r="T11" s="51">
        <f t="shared" si="3"/>
        <v>416667</v>
      </c>
      <c r="U11" s="51">
        <f t="shared" si="3"/>
        <v>416667</v>
      </c>
      <c r="V11" s="51">
        <f t="shared" si="3"/>
        <v>416667</v>
      </c>
      <c r="W11" s="51">
        <f t="shared" si="3"/>
        <v>416667</v>
      </c>
      <c r="X11" s="51">
        <f t="shared" si="3"/>
        <v>416667</v>
      </c>
      <c r="Y11" s="52">
        <f t="shared" si="2"/>
        <v>5000004</v>
      </c>
      <c r="Z11" s="53"/>
      <c r="AA11" s="52">
        <f t="shared" ref="AA11:AA39" si="5">ROUND(Y11+Z11,0)</f>
        <v>5000004</v>
      </c>
      <c r="AB11" s="52">
        <f t="shared" ref="AB11:AB39" si="6">ROUND(F11-AA11,0)</f>
        <v>9999996</v>
      </c>
      <c r="AC11" s="54"/>
    </row>
    <row r="12" spans="1:29">
      <c r="A12" s="42" t="s">
        <v>49</v>
      </c>
      <c r="B12" s="43" t="s">
        <v>50</v>
      </c>
      <c r="C12" s="43" t="s">
        <v>51</v>
      </c>
      <c r="D12" s="44" t="s">
        <v>52</v>
      </c>
      <c r="E12" s="45">
        <v>1</v>
      </c>
      <c r="F12" s="46">
        <v>10000000</v>
      </c>
      <c r="G12" s="47">
        <v>42013</v>
      </c>
      <c r="H12" s="47">
        <f t="shared" si="0"/>
        <v>42013</v>
      </c>
      <c r="I12" s="48">
        <v>1</v>
      </c>
      <c r="J12" s="49">
        <f t="shared" si="4"/>
        <v>833333</v>
      </c>
      <c r="K12" s="50" t="s">
        <v>47</v>
      </c>
      <c r="L12" s="50" t="s">
        <v>53</v>
      </c>
      <c r="M12" s="51">
        <f>J12</f>
        <v>833333</v>
      </c>
      <c r="N12" s="51">
        <f>M12</f>
        <v>833333</v>
      </c>
      <c r="O12" s="51">
        <f t="shared" si="3"/>
        <v>833333</v>
      </c>
      <c r="P12" s="51">
        <f t="shared" si="3"/>
        <v>833333</v>
      </c>
      <c r="Q12" s="51">
        <f t="shared" si="3"/>
        <v>833333</v>
      </c>
      <c r="R12" s="51">
        <f t="shared" si="3"/>
        <v>833333</v>
      </c>
      <c r="S12" s="51">
        <f t="shared" si="3"/>
        <v>833333</v>
      </c>
      <c r="T12" s="51">
        <f t="shared" si="3"/>
        <v>833333</v>
      </c>
      <c r="U12" s="51">
        <f t="shared" si="3"/>
        <v>833333</v>
      </c>
      <c r="V12" s="51">
        <f t="shared" si="3"/>
        <v>833333</v>
      </c>
      <c r="W12" s="51">
        <f t="shared" si="3"/>
        <v>833333</v>
      </c>
      <c r="X12" s="51">
        <f>W12+4</f>
        <v>833337</v>
      </c>
      <c r="Y12" s="52">
        <f t="shared" si="2"/>
        <v>10000000</v>
      </c>
      <c r="Z12" s="53"/>
      <c r="AA12" s="52">
        <f t="shared" si="5"/>
        <v>10000000</v>
      </c>
      <c r="AB12" s="52">
        <f t="shared" si="6"/>
        <v>0</v>
      </c>
      <c r="AC12" s="54"/>
    </row>
    <row r="13" spans="1:29" ht="22.5">
      <c r="A13" s="42" t="s">
        <v>54</v>
      </c>
      <c r="B13" s="43" t="s">
        <v>55</v>
      </c>
      <c r="C13" s="43" t="s">
        <v>56</v>
      </c>
      <c r="D13" s="44" t="s">
        <v>57</v>
      </c>
      <c r="E13" s="45">
        <v>1</v>
      </c>
      <c r="F13" s="46">
        <v>25000000</v>
      </c>
      <c r="G13" s="47">
        <v>42014</v>
      </c>
      <c r="H13" s="47">
        <f t="shared" si="0"/>
        <v>42014</v>
      </c>
      <c r="I13" s="48">
        <v>3</v>
      </c>
      <c r="J13" s="49">
        <f t="shared" si="4"/>
        <v>694444</v>
      </c>
      <c r="K13" s="50" t="s">
        <v>36</v>
      </c>
      <c r="L13" s="50" t="s">
        <v>48</v>
      </c>
      <c r="M13" s="51">
        <f>J13</f>
        <v>694444</v>
      </c>
      <c r="N13" s="51">
        <f>M13</f>
        <v>694444</v>
      </c>
      <c r="O13" s="51">
        <f t="shared" si="3"/>
        <v>694444</v>
      </c>
      <c r="P13" s="51">
        <f t="shared" si="3"/>
        <v>694444</v>
      </c>
      <c r="Q13" s="51">
        <f t="shared" si="3"/>
        <v>694444</v>
      </c>
      <c r="R13" s="51">
        <f t="shared" si="3"/>
        <v>694444</v>
      </c>
      <c r="S13" s="51">
        <f t="shared" si="3"/>
        <v>694444</v>
      </c>
      <c r="T13" s="51">
        <f t="shared" si="3"/>
        <v>694444</v>
      </c>
      <c r="U13" s="51">
        <f t="shared" si="3"/>
        <v>694444</v>
      </c>
      <c r="V13" s="51">
        <f t="shared" si="3"/>
        <v>694444</v>
      </c>
      <c r="W13" s="51">
        <f t="shared" si="3"/>
        <v>694444</v>
      </c>
      <c r="X13" s="51">
        <f>W13</f>
        <v>694444</v>
      </c>
      <c r="Y13" s="52">
        <f t="shared" si="2"/>
        <v>8333328</v>
      </c>
      <c r="Z13" s="53"/>
      <c r="AA13" s="52">
        <f t="shared" si="5"/>
        <v>8333328</v>
      </c>
      <c r="AB13" s="52">
        <f t="shared" si="6"/>
        <v>16666672</v>
      </c>
      <c r="AC13" s="54"/>
    </row>
    <row r="14" spans="1:29">
      <c r="A14" s="42" t="s">
        <v>58</v>
      </c>
      <c r="B14" s="43" t="s">
        <v>59</v>
      </c>
      <c r="C14" s="43" t="s">
        <v>60</v>
      </c>
      <c r="D14" s="44" t="s">
        <v>61</v>
      </c>
      <c r="E14" s="45">
        <v>1</v>
      </c>
      <c r="F14" s="46">
        <v>12000000</v>
      </c>
      <c r="G14" s="47">
        <v>42015</v>
      </c>
      <c r="H14" s="47">
        <f t="shared" si="0"/>
        <v>42015</v>
      </c>
      <c r="I14" s="48">
        <v>1</v>
      </c>
      <c r="J14" s="49">
        <f t="shared" si="4"/>
        <v>1000000</v>
      </c>
      <c r="K14" s="50" t="s">
        <v>36</v>
      </c>
      <c r="L14" s="50" t="s">
        <v>53</v>
      </c>
      <c r="M14" s="51">
        <f>J14</f>
        <v>1000000</v>
      </c>
      <c r="N14" s="51">
        <f>M14</f>
        <v>1000000</v>
      </c>
      <c r="O14" s="51">
        <f t="shared" si="3"/>
        <v>1000000</v>
      </c>
      <c r="P14" s="51">
        <f t="shared" si="3"/>
        <v>1000000</v>
      </c>
      <c r="Q14" s="51">
        <f t="shared" si="3"/>
        <v>1000000</v>
      </c>
      <c r="R14" s="51">
        <f t="shared" si="3"/>
        <v>1000000</v>
      </c>
      <c r="S14" s="51">
        <f t="shared" si="3"/>
        <v>1000000</v>
      </c>
      <c r="T14" s="51">
        <f t="shared" si="3"/>
        <v>1000000</v>
      </c>
      <c r="U14" s="51">
        <f t="shared" si="3"/>
        <v>1000000</v>
      </c>
      <c r="V14" s="51">
        <f t="shared" si="3"/>
        <v>1000000</v>
      </c>
      <c r="W14" s="51">
        <f t="shared" si="3"/>
        <v>1000000</v>
      </c>
      <c r="X14" s="51">
        <f t="shared" si="3"/>
        <v>1000000</v>
      </c>
      <c r="Y14" s="52">
        <f t="shared" si="2"/>
        <v>12000000</v>
      </c>
      <c r="Z14" s="53"/>
      <c r="AA14" s="52">
        <f t="shared" si="5"/>
        <v>12000000</v>
      </c>
      <c r="AB14" s="52">
        <f t="shared" si="6"/>
        <v>0</v>
      </c>
      <c r="AC14" s="54"/>
    </row>
    <row r="15" spans="1:29">
      <c r="A15" s="42" t="s">
        <v>62</v>
      </c>
      <c r="B15" s="43"/>
      <c r="C15" s="43"/>
      <c r="D15" s="44"/>
      <c r="E15" s="45"/>
      <c r="F15" s="46"/>
      <c r="G15" s="47"/>
      <c r="H15" s="47"/>
      <c r="I15" s="48"/>
      <c r="J15" s="49">
        <f t="shared" si="4"/>
        <v>0</v>
      </c>
      <c r="K15" s="50"/>
      <c r="L15" s="50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2">
        <f t="shared" si="2"/>
        <v>0</v>
      </c>
      <c r="Z15" s="53"/>
      <c r="AA15" s="52">
        <f t="shared" si="5"/>
        <v>0</v>
      </c>
      <c r="AB15" s="52">
        <f t="shared" si="6"/>
        <v>0</v>
      </c>
      <c r="AC15" s="54"/>
    </row>
    <row r="16" spans="1:29">
      <c r="A16" s="42" t="s">
        <v>63</v>
      </c>
      <c r="B16" s="43"/>
      <c r="C16" s="43"/>
      <c r="D16" s="44"/>
      <c r="E16" s="45"/>
      <c r="F16" s="46"/>
      <c r="G16" s="47"/>
      <c r="H16" s="47"/>
      <c r="I16" s="48"/>
      <c r="J16" s="49">
        <f t="shared" si="4"/>
        <v>0</v>
      </c>
      <c r="K16" s="50"/>
      <c r="L16" s="50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2">
        <f t="shared" si="2"/>
        <v>0</v>
      </c>
      <c r="Z16" s="53"/>
      <c r="AA16" s="52">
        <f t="shared" si="5"/>
        <v>0</v>
      </c>
      <c r="AB16" s="52">
        <f t="shared" si="6"/>
        <v>0</v>
      </c>
      <c r="AC16" s="54"/>
    </row>
    <row r="17" spans="1:29">
      <c r="A17" s="42" t="s">
        <v>64</v>
      </c>
      <c r="B17" s="43"/>
      <c r="C17" s="43"/>
      <c r="D17" s="44"/>
      <c r="E17" s="45"/>
      <c r="F17" s="46"/>
      <c r="G17" s="47"/>
      <c r="H17" s="47"/>
      <c r="I17" s="48"/>
      <c r="J17" s="49">
        <f t="shared" si="4"/>
        <v>0</v>
      </c>
      <c r="K17" s="50"/>
      <c r="L17" s="50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2">
        <f t="shared" si="2"/>
        <v>0</v>
      </c>
      <c r="Z17" s="53"/>
      <c r="AA17" s="52">
        <f t="shared" si="5"/>
        <v>0</v>
      </c>
      <c r="AB17" s="52">
        <f t="shared" si="6"/>
        <v>0</v>
      </c>
      <c r="AC17" s="54"/>
    </row>
    <row r="18" spans="1:29">
      <c r="A18" s="42" t="s">
        <v>65</v>
      </c>
      <c r="B18" s="43"/>
      <c r="C18" s="43"/>
      <c r="D18" s="44"/>
      <c r="E18" s="45"/>
      <c r="F18" s="46"/>
      <c r="G18" s="47"/>
      <c r="H18" s="47"/>
      <c r="I18" s="48"/>
      <c r="J18" s="49">
        <f t="shared" si="4"/>
        <v>0</v>
      </c>
      <c r="K18" s="50"/>
      <c r="L18" s="50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2">
        <f t="shared" si="2"/>
        <v>0</v>
      </c>
      <c r="Z18" s="53"/>
      <c r="AA18" s="52">
        <f t="shared" si="5"/>
        <v>0</v>
      </c>
      <c r="AB18" s="52">
        <f t="shared" si="6"/>
        <v>0</v>
      </c>
      <c r="AC18" s="54"/>
    </row>
    <row r="19" spans="1:29">
      <c r="A19" s="42" t="s">
        <v>66</v>
      </c>
      <c r="B19" s="43"/>
      <c r="C19" s="43"/>
      <c r="D19" s="44"/>
      <c r="E19" s="45"/>
      <c r="F19" s="46"/>
      <c r="G19" s="47"/>
      <c r="H19" s="47"/>
      <c r="I19" s="48"/>
      <c r="J19" s="49">
        <f t="shared" si="4"/>
        <v>0</v>
      </c>
      <c r="K19" s="50"/>
      <c r="L19" s="50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2">
        <f t="shared" si="2"/>
        <v>0</v>
      </c>
      <c r="Z19" s="53"/>
      <c r="AA19" s="52">
        <f t="shared" si="5"/>
        <v>0</v>
      </c>
      <c r="AB19" s="52">
        <f t="shared" si="6"/>
        <v>0</v>
      </c>
      <c r="AC19" s="54"/>
    </row>
    <row r="20" spans="1:29">
      <c r="A20" s="42" t="s">
        <v>67</v>
      </c>
      <c r="B20" s="43"/>
      <c r="C20" s="43"/>
      <c r="D20" s="44"/>
      <c r="E20" s="45"/>
      <c r="F20" s="46"/>
      <c r="G20" s="47"/>
      <c r="H20" s="47"/>
      <c r="I20" s="48"/>
      <c r="J20" s="49">
        <f t="shared" si="4"/>
        <v>0</v>
      </c>
      <c r="K20" s="50"/>
      <c r="L20" s="50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2">
        <f t="shared" si="2"/>
        <v>0</v>
      </c>
      <c r="Z20" s="53"/>
      <c r="AA20" s="52">
        <f t="shared" si="5"/>
        <v>0</v>
      </c>
      <c r="AB20" s="52">
        <f t="shared" si="6"/>
        <v>0</v>
      </c>
      <c r="AC20" s="54"/>
    </row>
    <row r="21" spans="1:29">
      <c r="A21" s="42" t="s">
        <v>68</v>
      </c>
      <c r="B21" s="43"/>
      <c r="C21" s="43"/>
      <c r="D21" s="44"/>
      <c r="E21" s="45"/>
      <c r="F21" s="46"/>
      <c r="G21" s="47"/>
      <c r="H21" s="47"/>
      <c r="I21" s="48"/>
      <c r="J21" s="49">
        <f t="shared" si="4"/>
        <v>0</v>
      </c>
      <c r="K21" s="50"/>
      <c r="L21" s="50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2">
        <f t="shared" si="2"/>
        <v>0</v>
      </c>
      <c r="Z21" s="53"/>
      <c r="AA21" s="52">
        <f t="shared" si="5"/>
        <v>0</v>
      </c>
      <c r="AB21" s="52">
        <f t="shared" si="6"/>
        <v>0</v>
      </c>
      <c r="AC21" s="54"/>
    </row>
    <row r="22" spans="1:29">
      <c r="A22" s="42" t="s">
        <v>69</v>
      </c>
      <c r="B22" s="43"/>
      <c r="C22" s="43"/>
      <c r="D22" s="44"/>
      <c r="E22" s="45"/>
      <c r="F22" s="46"/>
      <c r="G22" s="47"/>
      <c r="H22" s="47"/>
      <c r="I22" s="48"/>
      <c r="J22" s="49">
        <f t="shared" si="4"/>
        <v>0</v>
      </c>
      <c r="K22" s="50"/>
      <c r="L22" s="50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2">
        <f t="shared" si="2"/>
        <v>0</v>
      </c>
      <c r="Z22" s="53"/>
      <c r="AA22" s="52">
        <f t="shared" si="5"/>
        <v>0</v>
      </c>
      <c r="AB22" s="52">
        <f t="shared" si="6"/>
        <v>0</v>
      </c>
      <c r="AC22" s="54"/>
    </row>
    <row r="23" spans="1:29">
      <c r="A23" s="42" t="s">
        <v>70</v>
      </c>
      <c r="B23" s="43"/>
      <c r="C23" s="43"/>
      <c r="D23" s="44"/>
      <c r="E23" s="45"/>
      <c r="F23" s="46"/>
      <c r="G23" s="47"/>
      <c r="H23" s="47"/>
      <c r="I23" s="48"/>
      <c r="J23" s="49">
        <f t="shared" si="4"/>
        <v>0</v>
      </c>
      <c r="K23" s="50"/>
      <c r="L23" s="50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2">
        <f t="shared" si="2"/>
        <v>0</v>
      </c>
      <c r="Z23" s="53"/>
      <c r="AA23" s="52">
        <f t="shared" si="5"/>
        <v>0</v>
      </c>
      <c r="AB23" s="52">
        <f t="shared" si="6"/>
        <v>0</v>
      </c>
      <c r="AC23" s="54"/>
    </row>
    <row r="24" spans="1:29">
      <c r="A24" s="42" t="s">
        <v>71</v>
      </c>
      <c r="B24" s="43"/>
      <c r="C24" s="43"/>
      <c r="D24" s="44"/>
      <c r="E24" s="45"/>
      <c r="F24" s="46"/>
      <c r="G24" s="47"/>
      <c r="H24" s="47"/>
      <c r="I24" s="48"/>
      <c r="J24" s="49">
        <f t="shared" si="4"/>
        <v>0</v>
      </c>
      <c r="K24" s="50"/>
      <c r="L24" s="50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2">
        <f t="shared" si="2"/>
        <v>0</v>
      </c>
      <c r="Z24" s="53"/>
      <c r="AA24" s="52">
        <f t="shared" si="5"/>
        <v>0</v>
      </c>
      <c r="AB24" s="52">
        <f t="shared" si="6"/>
        <v>0</v>
      </c>
      <c r="AC24" s="54"/>
    </row>
    <row r="25" spans="1:29">
      <c r="A25" s="42" t="s">
        <v>72</v>
      </c>
      <c r="B25" s="43"/>
      <c r="C25" s="43"/>
      <c r="D25" s="44"/>
      <c r="E25" s="45"/>
      <c r="F25" s="46"/>
      <c r="G25" s="47"/>
      <c r="H25" s="47"/>
      <c r="I25" s="48"/>
      <c r="J25" s="49">
        <f t="shared" si="4"/>
        <v>0</v>
      </c>
      <c r="K25" s="50"/>
      <c r="L25" s="50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2">
        <f t="shared" si="2"/>
        <v>0</v>
      </c>
      <c r="Z25" s="53"/>
      <c r="AA25" s="52">
        <f t="shared" si="5"/>
        <v>0</v>
      </c>
      <c r="AB25" s="52">
        <f t="shared" si="6"/>
        <v>0</v>
      </c>
      <c r="AC25" s="54"/>
    </row>
    <row r="26" spans="1:29">
      <c r="A26" s="42" t="s">
        <v>73</v>
      </c>
      <c r="B26" s="43"/>
      <c r="C26" s="43"/>
      <c r="D26" s="44"/>
      <c r="E26" s="45"/>
      <c r="F26" s="46"/>
      <c r="G26" s="47"/>
      <c r="H26" s="47"/>
      <c r="I26" s="48"/>
      <c r="J26" s="49">
        <f t="shared" si="4"/>
        <v>0</v>
      </c>
      <c r="K26" s="50"/>
      <c r="L26" s="50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2">
        <f t="shared" si="2"/>
        <v>0</v>
      </c>
      <c r="Z26" s="53"/>
      <c r="AA26" s="52">
        <f t="shared" si="5"/>
        <v>0</v>
      </c>
      <c r="AB26" s="52">
        <f t="shared" si="6"/>
        <v>0</v>
      </c>
      <c r="AC26" s="54"/>
    </row>
    <row r="27" spans="1:29">
      <c r="A27" s="42" t="s">
        <v>74</v>
      </c>
      <c r="B27" s="43"/>
      <c r="C27" s="43"/>
      <c r="D27" s="44"/>
      <c r="E27" s="45"/>
      <c r="F27" s="46"/>
      <c r="G27" s="47"/>
      <c r="H27" s="47"/>
      <c r="I27" s="48"/>
      <c r="J27" s="49">
        <f t="shared" si="4"/>
        <v>0</v>
      </c>
      <c r="K27" s="50"/>
      <c r="L27" s="5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2">
        <f t="shared" si="2"/>
        <v>0</v>
      </c>
      <c r="Z27" s="53"/>
      <c r="AA27" s="52">
        <f t="shared" si="5"/>
        <v>0</v>
      </c>
      <c r="AB27" s="52">
        <f t="shared" si="6"/>
        <v>0</v>
      </c>
      <c r="AC27" s="54"/>
    </row>
    <row r="28" spans="1:29">
      <c r="A28" s="42" t="s">
        <v>75</v>
      </c>
      <c r="B28" s="43"/>
      <c r="C28" s="43"/>
      <c r="D28" s="44"/>
      <c r="E28" s="45"/>
      <c r="F28" s="46"/>
      <c r="G28" s="47"/>
      <c r="H28" s="47"/>
      <c r="I28" s="48"/>
      <c r="J28" s="49">
        <f t="shared" si="4"/>
        <v>0</v>
      </c>
      <c r="K28" s="50"/>
      <c r="L28" s="50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2">
        <f t="shared" si="2"/>
        <v>0</v>
      </c>
      <c r="Z28" s="53"/>
      <c r="AA28" s="52">
        <f t="shared" si="5"/>
        <v>0</v>
      </c>
      <c r="AB28" s="52">
        <f t="shared" si="6"/>
        <v>0</v>
      </c>
      <c r="AC28" s="54"/>
    </row>
    <row r="29" spans="1:29">
      <c r="A29" s="42" t="s">
        <v>76</v>
      </c>
      <c r="B29" s="43"/>
      <c r="C29" s="43"/>
      <c r="D29" s="44"/>
      <c r="E29" s="45"/>
      <c r="F29" s="46"/>
      <c r="G29" s="47"/>
      <c r="H29" s="47"/>
      <c r="I29" s="48"/>
      <c r="J29" s="49">
        <f t="shared" si="4"/>
        <v>0</v>
      </c>
      <c r="K29" s="50"/>
      <c r="L29" s="5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2">
        <f t="shared" si="2"/>
        <v>0</v>
      </c>
      <c r="Z29" s="53"/>
      <c r="AA29" s="52">
        <f t="shared" si="5"/>
        <v>0</v>
      </c>
      <c r="AB29" s="52">
        <f t="shared" si="6"/>
        <v>0</v>
      </c>
      <c r="AC29" s="54"/>
    </row>
    <row r="30" spans="1:29">
      <c r="A30" s="42" t="s">
        <v>77</v>
      </c>
      <c r="B30" s="43"/>
      <c r="C30" s="43"/>
      <c r="D30" s="44"/>
      <c r="E30" s="45"/>
      <c r="F30" s="46"/>
      <c r="G30" s="47"/>
      <c r="H30" s="47"/>
      <c r="I30" s="48"/>
      <c r="J30" s="49">
        <f t="shared" si="4"/>
        <v>0</v>
      </c>
      <c r="K30" s="50"/>
      <c r="L30" s="50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2">
        <f t="shared" si="2"/>
        <v>0</v>
      </c>
      <c r="Z30" s="53"/>
      <c r="AA30" s="52">
        <f t="shared" si="5"/>
        <v>0</v>
      </c>
      <c r="AB30" s="52">
        <f t="shared" si="6"/>
        <v>0</v>
      </c>
      <c r="AC30" s="54"/>
    </row>
    <row r="31" spans="1:29">
      <c r="A31" s="42" t="s">
        <v>78</v>
      </c>
      <c r="B31" s="43"/>
      <c r="C31" s="43"/>
      <c r="D31" s="44"/>
      <c r="E31" s="45"/>
      <c r="F31" s="46"/>
      <c r="G31" s="47"/>
      <c r="H31" s="47"/>
      <c r="I31" s="48"/>
      <c r="J31" s="49">
        <f t="shared" si="4"/>
        <v>0</v>
      </c>
      <c r="K31" s="50"/>
      <c r="L31" s="50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2">
        <f t="shared" si="2"/>
        <v>0</v>
      </c>
      <c r="Z31" s="53"/>
      <c r="AA31" s="52">
        <f t="shared" si="5"/>
        <v>0</v>
      </c>
      <c r="AB31" s="52">
        <f t="shared" si="6"/>
        <v>0</v>
      </c>
      <c r="AC31" s="54"/>
    </row>
    <row r="32" spans="1:29">
      <c r="A32" s="42" t="s">
        <v>79</v>
      </c>
      <c r="B32" s="43"/>
      <c r="C32" s="43"/>
      <c r="D32" s="44"/>
      <c r="E32" s="45"/>
      <c r="F32" s="46"/>
      <c r="G32" s="47"/>
      <c r="H32" s="47"/>
      <c r="I32" s="48"/>
      <c r="J32" s="49">
        <f t="shared" si="4"/>
        <v>0</v>
      </c>
      <c r="K32" s="50"/>
      <c r="L32" s="50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2">
        <f t="shared" si="2"/>
        <v>0</v>
      </c>
      <c r="Z32" s="53"/>
      <c r="AA32" s="52">
        <f t="shared" si="5"/>
        <v>0</v>
      </c>
      <c r="AB32" s="52">
        <f t="shared" si="6"/>
        <v>0</v>
      </c>
      <c r="AC32" s="54"/>
    </row>
    <row r="33" spans="1:29">
      <c r="A33" s="42" t="s">
        <v>80</v>
      </c>
      <c r="B33" s="43"/>
      <c r="C33" s="43"/>
      <c r="D33" s="44"/>
      <c r="E33" s="45"/>
      <c r="F33" s="46"/>
      <c r="G33" s="47"/>
      <c r="H33" s="47"/>
      <c r="I33" s="48"/>
      <c r="J33" s="49">
        <f t="shared" si="4"/>
        <v>0</v>
      </c>
      <c r="K33" s="50"/>
      <c r="L33" s="50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2">
        <f t="shared" si="2"/>
        <v>0</v>
      </c>
      <c r="Z33" s="53"/>
      <c r="AA33" s="52">
        <f t="shared" si="5"/>
        <v>0</v>
      </c>
      <c r="AB33" s="52">
        <f t="shared" si="6"/>
        <v>0</v>
      </c>
      <c r="AC33" s="54"/>
    </row>
    <row r="34" spans="1:29">
      <c r="A34" s="42" t="s">
        <v>81</v>
      </c>
      <c r="B34" s="43"/>
      <c r="C34" s="43"/>
      <c r="D34" s="44"/>
      <c r="E34" s="45"/>
      <c r="F34" s="46"/>
      <c r="G34" s="47"/>
      <c r="H34" s="47"/>
      <c r="I34" s="48"/>
      <c r="J34" s="49">
        <f t="shared" si="4"/>
        <v>0</v>
      </c>
      <c r="K34" s="50"/>
      <c r="L34" s="50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2">
        <f t="shared" si="2"/>
        <v>0</v>
      </c>
      <c r="Z34" s="53"/>
      <c r="AA34" s="52">
        <f t="shared" si="5"/>
        <v>0</v>
      </c>
      <c r="AB34" s="52">
        <f t="shared" si="6"/>
        <v>0</v>
      </c>
      <c r="AC34" s="54"/>
    </row>
    <row r="35" spans="1:29">
      <c r="A35" s="42" t="s">
        <v>82</v>
      </c>
      <c r="B35" s="43"/>
      <c r="C35" s="43"/>
      <c r="D35" s="44"/>
      <c r="E35" s="45"/>
      <c r="F35" s="46"/>
      <c r="G35" s="47"/>
      <c r="H35" s="47"/>
      <c r="I35" s="48"/>
      <c r="J35" s="49">
        <f t="shared" si="4"/>
        <v>0</v>
      </c>
      <c r="K35" s="50"/>
      <c r="L35" s="50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2">
        <f t="shared" si="2"/>
        <v>0</v>
      </c>
      <c r="Z35" s="53"/>
      <c r="AA35" s="52">
        <f t="shared" si="5"/>
        <v>0</v>
      </c>
      <c r="AB35" s="52">
        <f t="shared" si="6"/>
        <v>0</v>
      </c>
      <c r="AC35" s="54"/>
    </row>
    <row r="36" spans="1:29">
      <c r="A36" s="42" t="s">
        <v>83</v>
      </c>
      <c r="B36" s="43"/>
      <c r="C36" s="43"/>
      <c r="D36" s="44"/>
      <c r="E36" s="45"/>
      <c r="F36" s="46"/>
      <c r="G36" s="47"/>
      <c r="H36" s="47"/>
      <c r="I36" s="48"/>
      <c r="J36" s="49">
        <f t="shared" si="4"/>
        <v>0</v>
      </c>
      <c r="K36" s="50"/>
      <c r="L36" s="50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2">
        <f t="shared" si="2"/>
        <v>0</v>
      </c>
      <c r="Z36" s="53"/>
      <c r="AA36" s="52">
        <f t="shared" si="5"/>
        <v>0</v>
      </c>
      <c r="AB36" s="52">
        <f t="shared" si="6"/>
        <v>0</v>
      </c>
      <c r="AC36" s="54"/>
    </row>
    <row r="37" spans="1:29">
      <c r="A37" s="42" t="s">
        <v>84</v>
      </c>
      <c r="B37" s="43"/>
      <c r="C37" s="43"/>
      <c r="D37" s="44"/>
      <c r="E37" s="45"/>
      <c r="F37" s="46"/>
      <c r="G37" s="47"/>
      <c r="H37" s="47"/>
      <c r="I37" s="48"/>
      <c r="J37" s="49">
        <f t="shared" si="4"/>
        <v>0</v>
      </c>
      <c r="K37" s="50"/>
      <c r="L37" s="50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>
        <f t="shared" si="2"/>
        <v>0</v>
      </c>
      <c r="Z37" s="53"/>
      <c r="AA37" s="52">
        <f t="shared" si="5"/>
        <v>0</v>
      </c>
      <c r="AB37" s="52">
        <f t="shared" si="6"/>
        <v>0</v>
      </c>
      <c r="AC37" s="54"/>
    </row>
    <row r="38" spans="1:29">
      <c r="A38" s="42" t="s">
        <v>85</v>
      </c>
      <c r="B38" s="43"/>
      <c r="C38" s="43"/>
      <c r="D38" s="44"/>
      <c r="E38" s="45"/>
      <c r="F38" s="46"/>
      <c r="G38" s="47"/>
      <c r="H38" s="47"/>
      <c r="I38" s="48"/>
      <c r="J38" s="49">
        <f t="shared" si="4"/>
        <v>0</v>
      </c>
      <c r="K38" s="50"/>
      <c r="L38" s="50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2">
        <f t="shared" si="2"/>
        <v>0</v>
      </c>
      <c r="Z38" s="53"/>
      <c r="AA38" s="52">
        <f t="shared" si="5"/>
        <v>0</v>
      </c>
      <c r="AB38" s="52">
        <f t="shared" si="6"/>
        <v>0</v>
      </c>
      <c r="AC38" s="54"/>
    </row>
    <row r="39" spans="1:29">
      <c r="A39" s="42" t="s">
        <v>86</v>
      </c>
      <c r="B39" s="43"/>
      <c r="C39" s="43"/>
      <c r="D39" s="44"/>
      <c r="E39" s="45"/>
      <c r="F39" s="46"/>
      <c r="G39" s="47"/>
      <c r="H39" s="47"/>
      <c r="I39" s="48"/>
      <c r="J39" s="49">
        <f t="shared" si="4"/>
        <v>0</v>
      </c>
      <c r="K39" s="50"/>
      <c r="L39" s="50"/>
      <c r="M39" s="51">
        <f>J39</f>
        <v>0</v>
      </c>
      <c r="N39" s="51">
        <f>M39</f>
        <v>0</v>
      </c>
      <c r="O39" s="51">
        <f t="shared" ref="O39:U39" si="7">N39</f>
        <v>0</v>
      </c>
      <c r="P39" s="51">
        <f t="shared" si="7"/>
        <v>0</v>
      </c>
      <c r="Q39" s="51">
        <f t="shared" si="7"/>
        <v>0</v>
      </c>
      <c r="R39" s="51">
        <f t="shared" si="7"/>
        <v>0</v>
      </c>
      <c r="S39" s="51">
        <f t="shared" si="7"/>
        <v>0</v>
      </c>
      <c r="T39" s="51">
        <f t="shared" si="7"/>
        <v>0</v>
      </c>
      <c r="U39" s="51">
        <f t="shared" si="7"/>
        <v>0</v>
      </c>
      <c r="V39" s="51"/>
      <c r="W39" s="51"/>
      <c r="X39" s="51"/>
      <c r="Y39" s="52">
        <f t="shared" si="2"/>
        <v>0</v>
      </c>
      <c r="Z39" s="53"/>
      <c r="AA39" s="52">
        <f t="shared" si="5"/>
        <v>0</v>
      </c>
      <c r="AB39" s="52">
        <f t="shared" si="6"/>
        <v>0</v>
      </c>
      <c r="AC39" s="54"/>
    </row>
    <row r="40" spans="1:29">
      <c r="A40" s="42" t="s">
        <v>87</v>
      </c>
      <c r="B40" s="43"/>
      <c r="C40" s="43"/>
      <c r="D40" s="44"/>
      <c r="E40" s="45"/>
      <c r="F40" s="46"/>
      <c r="G40" s="47"/>
      <c r="H40" s="47"/>
      <c r="I40" s="48"/>
      <c r="J40" s="49"/>
      <c r="K40" s="50"/>
      <c r="L40" s="50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2"/>
      <c r="Z40" s="53"/>
      <c r="AA40" s="52"/>
      <c r="AB40" s="52"/>
      <c r="AC40" s="54"/>
    </row>
    <row r="41" spans="1:29">
      <c r="A41" s="42"/>
      <c r="B41" s="43"/>
      <c r="C41" s="43"/>
      <c r="D41" s="44"/>
      <c r="E41" s="45"/>
      <c r="F41" s="46"/>
      <c r="G41" s="47"/>
      <c r="H41" s="47"/>
      <c r="I41" s="48"/>
      <c r="J41" s="49"/>
      <c r="K41" s="50"/>
      <c r="L41" s="50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2"/>
      <c r="Z41" s="53"/>
      <c r="AA41" s="52"/>
      <c r="AB41" s="52"/>
      <c r="AC41" s="54"/>
    </row>
    <row r="42" spans="1:29">
      <c r="A42" s="42"/>
      <c r="B42" s="43"/>
      <c r="C42" s="43"/>
      <c r="D42" s="44"/>
      <c r="E42" s="45"/>
      <c r="F42" s="46"/>
      <c r="G42" s="47"/>
      <c r="H42" s="47"/>
      <c r="I42" s="48"/>
      <c r="J42" s="49"/>
      <c r="K42" s="50"/>
      <c r="L42" s="50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2"/>
      <c r="Z42" s="53"/>
      <c r="AA42" s="52"/>
      <c r="AB42" s="52"/>
      <c r="AC42" s="54"/>
    </row>
    <row r="43" spans="1:29">
      <c r="A43" s="42"/>
      <c r="B43" s="43"/>
      <c r="C43" s="43"/>
      <c r="D43" s="44"/>
      <c r="E43" s="45"/>
      <c r="F43" s="46"/>
      <c r="G43" s="47"/>
      <c r="H43" s="47"/>
      <c r="I43" s="48"/>
      <c r="J43" s="49"/>
      <c r="K43" s="50"/>
      <c r="L43" s="50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2"/>
      <c r="Z43" s="53"/>
      <c r="AA43" s="52"/>
      <c r="AB43" s="52"/>
      <c r="AC43" s="54"/>
    </row>
    <row r="44" spans="1:29">
      <c r="A44" s="42"/>
      <c r="B44" s="43"/>
      <c r="C44" s="43"/>
      <c r="D44" s="44"/>
      <c r="E44" s="45"/>
      <c r="F44" s="46"/>
      <c r="G44" s="47"/>
      <c r="H44" s="47"/>
      <c r="I44" s="48"/>
      <c r="J44" s="49"/>
      <c r="K44" s="50"/>
      <c r="L44" s="50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2"/>
      <c r="Z44" s="53"/>
      <c r="AA44" s="52"/>
      <c r="AB44" s="52"/>
      <c r="AC44" s="54"/>
    </row>
    <row r="45" spans="1:29">
      <c r="A45" s="42"/>
      <c r="B45" s="43"/>
      <c r="C45" s="43"/>
      <c r="D45" s="44"/>
      <c r="E45" s="45"/>
      <c r="F45" s="46"/>
      <c r="G45" s="47"/>
      <c r="H45" s="47"/>
      <c r="I45" s="48"/>
      <c r="J45" s="49"/>
      <c r="K45" s="50"/>
      <c r="L45" s="50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2"/>
      <c r="Z45" s="53"/>
      <c r="AA45" s="52"/>
      <c r="AB45" s="52"/>
      <c r="AC45" s="54"/>
    </row>
    <row r="46" spans="1:29">
      <c r="A46" s="42"/>
      <c r="B46" s="43"/>
      <c r="C46" s="43"/>
      <c r="D46" s="44"/>
      <c r="E46" s="45"/>
      <c r="F46" s="46"/>
      <c r="G46" s="47"/>
      <c r="H46" s="47"/>
      <c r="I46" s="48"/>
      <c r="J46" s="49"/>
      <c r="K46" s="50"/>
      <c r="L46" s="50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2"/>
      <c r="Z46" s="53"/>
      <c r="AA46" s="52"/>
      <c r="AB46" s="52"/>
      <c r="AC46" s="54"/>
    </row>
    <row r="47" spans="1:29">
      <c r="A47" s="42"/>
      <c r="B47" s="43"/>
      <c r="C47" s="43"/>
      <c r="D47" s="44"/>
      <c r="E47" s="45"/>
      <c r="F47" s="46"/>
      <c r="G47" s="47"/>
      <c r="H47" s="47"/>
      <c r="I47" s="48"/>
      <c r="J47" s="49"/>
      <c r="K47" s="50"/>
      <c r="L47" s="50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2"/>
      <c r="Z47" s="53"/>
      <c r="AA47" s="52"/>
      <c r="AB47" s="52"/>
      <c r="AC47" s="54"/>
    </row>
    <row r="48" spans="1:29">
      <c r="A48" s="42"/>
      <c r="B48" s="43"/>
      <c r="C48" s="43"/>
      <c r="D48" s="44"/>
      <c r="E48" s="45"/>
      <c r="F48" s="46"/>
      <c r="G48" s="47"/>
      <c r="H48" s="47"/>
      <c r="I48" s="48"/>
      <c r="J48" s="49"/>
      <c r="K48" s="50"/>
      <c r="L48" s="50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2"/>
      <c r="Z48" s="53"/>
      <c r="AA48" s="52"/>
      <c r="AB48" s="52"/>
      <c r="AC48" s="54"/>
    </row>
    <row r="49" spans="1:31">
      <c r="A49" s="42"/>
      <c r="B49" s="43"/>
      <c r="C49" s="43"/>
      <c r="D49" s="44"/>
      <c r="E49" s="45"/>
      <c r="F49" s="46"/>
      <c r="G49" s="47"/>
      <c r="H49" s="47"/>
      <c r="I49" s="48"/>
      <c r="J49" s="49"/>
      <c r="K49" s="50"/>
      <c r="L49" s="50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2"/>
      <c r="Z49" s="53"/>
      <c r="AA49" s="52"/>
      <c r="AB49" s="52"/>
      <c r="AC49" s="54"/>
    </row>
    <row r="50" spans="1:31">
      <c r="A50" s="42"/>
      <c r="B50" s="43"/>
      <c r="C50" s="43"/>
      <c r="D50" s="44"/>
      <c r="E50" s="45"/>
      <c r="F50" s="46"/>
      <c r="G50" s="47"/>
      <c r="H50" s="47"/>
      <c r="I50" s="48"/>
      <c r="J50" s="49"/>
      <c r="K50" s="50"/>
      <c r="L50" s="50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2"/>
      <c r="Z50" s="53"/>
      <c r="AA50" s="52"/>
      <c r="AB50" s="52"/>
      <c r="AC50" s="54"/>
    </row>
    <row r="51" spans="1:31">
      <c r="A51" s="42"/>
      <c r="B51" s="43"/>
      <c r="C51" s="43"/>
      <c r="D51" s="44"/>
      <c r="E51" s="45"/>
      <c r="F51" s="46"/>
      <c r="G51" s="47"/>
      <c r="H51" s="47"/>
      <c r="I51" s="48"/>
      <c r="J51" s="49"/>
      <c r="K51" s="50"/>
      <c r="L51" s="50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2"/>
      <c r="Z51" s="53"/>
      <c r="AA51" s="52"/>
      <c r="AB51" s="52"/>
      <c r="AC51" s="54"/>
    </row>
    <row r="52" spans="1:31">
      <c r="A52" s="42" t="str">
        <f>IF(C52="","",A19+1)</f>
        <v/>
      </c>
      <c r="B52" s="43"/>
      <c r="C52" s="43"/>
      <c r="D52" s="44"/>
      <c r="E52" s="45"/>
      <c r="F52" s="46"/>
      <c r="G52" s="47"/>
      <c r="H52" s="47"/>
      <c r="I52" s="48"/>
      <c r="J52" s="49">
        <f>ROUND((IF(I52="",0,F52/I52)),0)</f>
        <v>0</v>
      </c>
      <c r="K52" s="50"/>
      <c r="L52" s="50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2">
        <f t="shared" si="2"/>
        <v>0</v>
      </c>
      <c r="Z52" s="53"/>
      <c r="AA52" s="52">
        <f>ROUND(Y52+Z52,0)</f>
        <v>0</v>
      </c>
      <c r="AB52" s="52">
        <f>ROUND(F52-AA52,0)</f>
        <v>0</v>
      </c>
      <c r="AC52" s="54"/>
    </row>
    <row r="53" spans="1:31" s="33" customFormat="1" ht="20.25" customHeight="1">
      <c r="A53" s="55"/>
      <c r="B53" s="55"/>
      <c r="C53" s="56" t="s">
        <v>88</v>
      </c>
      <c r="D53" s="57"/>
      <c r="E53" s="58"/>
      <c r="F53" s="59">
        <f>ROUND(SUM(F9:F52),0)</f>
        <v>2562000000</v>
      </c>
      <c r="G53" s="59"/>
      <c r="H53" s="59"/>
      <c r="I53" s="59"/>
      <c r="J53" s="59">
        <f>ROUND(SUM(J9:J52),0)</f>
        <v>44611111</v>
      </c>
      <c r="K53" s="59"/>
      <c r="L53" s="59"/>
      <c r="M53" s="59">
        <f>ROUND(SUM(M9:M52),0)</f>
        <v>44611111</v>
      </c>
      <c r="N53" s="59">
        <f t="shared" ref="N53:AB53" si="8">ROUND(SUM(N9:N52),0)</f>
        <v>44611111</v>
      </c>
      <c r="O53" s="59">
        <f t="shared" si="8"/>
        <v>44611111</v>
      </c>
      <c r="P53" s="59">
        <f t="shared" si="8"/>
        <v>44611111</v>
      </c>
      <c r="Q53" s="59">
        <f t="shared" si="8"/>
        <v>44611111</v>
      </c>
      <c r="R53" s="59">
        <f t="shared" si="8"/>
        <v>44611111</v>
      </c>
      <c r="S53" s="59">
        <f t="shared" si="8"/>
        <v>44611111</v>
      </c>
      <c r="T53" s="59">
        <f t="shared" si="8"/>
        <v>44611111</v>
      </c>
      <c r="U53" s="59">
        <f t="shared" si="8"/>
        <v>44611111</v>
      </c>
      <c r="V53" s="59">
        <f t="shared" si="8"/>
        <v>44611111</v>
      </c>
      <c r="W53" s="59">
        <f t="shared" si="8"/>
        <v>44611111</v>
      </c>
      <c r="X53" s="59">
        <f t="shared" si="8"/>
        <v>44611115</v>
      </c>
      <c r="Y53" s="59">
        <f t="shared" si="8"/>
        <v>535333336</v>
      </c>
      <c r="Z53" s="59">
        <f t="shared" si="8"/>
        <v>0</v>
      </c>
      <c r="AA53" s="59">
        <f t="shared" si="8"/>
        <v>535333336</v>
      </c>
      <c r="AB53" s="59">
        <f t="shared" si="8"/>
        <v>2026666664</v>
      </c>
      <c r="AC53" s="60"/>
    </row>
    <row r="54" spans="1:31">
      <c r="A54" s="33"/>
      <c r="B54" s="33"/>
      <c r="C54" s="61"/>
      <c r="D54" s="62" t="s">
        <v>89</v>
      </c>
      <c r="E54" s="63"/>
      <c r="F54" s="18"/>
      <c r="G54" s="18"/>
      <c r="H54" s="18"/>
      <c r="I54" s="18"/>
      <c r="J54" s="18"/>
      <c r="K54" s="18"/>
      <c r="L54" s="18"/>
      <c r="M54" s="18"/>
      <c r="N54" s="61"/>
      <c r="O54" s="64"/>
      <c r="P54" s="61"/>
      <c r="R54" s="63"/>
      <c r="S54" s="65"/>
      <c r="U54" s="65"/>
      <c r="V54" s="65"/>
      <c r="W54" s="65"/>
      <c r="X54" s="10"/>
      <c r="Y54" s="66" t="s">
        <v>110</v>
      </c>
      <c r="Z54" s="67"/>
      <c r="AA54" s="67"/>
      <c r="AB54" s="67"/>
      <c r="AC54" s="68"/>
      <c r="AD54" s="61"/>
      <c r="AE54" s="64"/>
    </row>
    <row r="55" spans="1:31">
      <c r="C55" s="16"/>
      <c r="D55" s="69" t="s">
        <v>90</v>
      </c>
      <c r="E55" s="63"/>
      <c r="F55" s="7"/>
      <c r="G55" s="7"/>
      <c r="M55" s="7"/>
      <c r="P55" s="16"/>
      <c r="R55" s="63"/>
      <c r="X55" s="70"/>
      <c r="Y55" s="71" t="s">
        <v>91</v>
      </c>
      <c r="Z55" s="62"/>
      <c r="AA55" s="62"/>
      <c r="AB55" s="62"/>
      <c r="AC55" s="72"/>
      <c r="AD55" s="22"/>
      <c r="AE55" s="7"/>
    </row>
    <row r="56" spans="1:31">
      <c r="C56" s="16"/>
      <c r="D56" s="69"/>
      <c r="E56" s="63"/>
      <c r="F56" s="7"/>
      <c r="G56" s="7"/>
      <c r="J56" s="7"/>
      <c r="K56" s="7"/>
      <c r="L56" s="7"/>
      <c r="M56" s="7"/>
      <c r="P56" s="16"/>
      <c r="Q56" s="69"/>
      <c r="R56" s="63"/>
      <c r="X56" s="70"/>
      <c r="Y56" s="73" t="s">
        <v>92</v>
      </c>
      <c r="Z56" s="74"/>
      <c r="AA56" s="74"/>
      <c r="AB56" s="75"/>
      <c r="AC56" s="72"/>
      <c r="AD56" s="22"/>
      <c r="AE56" s="7"/>
    </row>
    <row r="57" spans="1:31">
      <c r="F57" s="7"/>
      <c r="G57" s="7"/>
      <c r="J57" s="7"/>
      <c r="K57" s="7"/>
      <c r="L57" s="7"/>
      <c r="M57" s="7"/>
      <c r="P57" s="16"/>
      <c r="Q57" s="69"/>
      <c r="R57" s="63"/>
      <c r="X57" s="70"/>
      <c r="Y57" s="71"/>
      <c r="Z57" s="62"/>
      <c r="AA57" s="62"/>
      <c r="AB57" s="75"/>
      <c r="AC57" s="72"/>
      <c r="AD57" s="22"/>
      <c r="AE57" s="7"/>
    </row>
    <row r="58" spans="1:31" s="33" customFormat="1" ht="10.5">
      <c r="A58" s="76"/>
      <c r="B58" s="76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8"/>
      <c r="T58" s="78"/>
      <c r="U58" s="78"/>
      <c r="V58" s="78"/>
      <c r="W58" s="78"/>
      <c r="X58" s="78"/>
      <c r="Y58" s="78"/>
      <c r="Z58" s="77"/>
      <c r="AA58" s="77"/>
      <c r="AB58" s="77"/>
      <c r="AC58" s="60"/>
    </row>
    <row r="59" spans="1:31">
      <c r="C59" s="79" t="s">
        <v>93</v>
      </c>
      <c r="D59" s="79"/>
      <c r="E59" s="79"/>
      <c r="F59" s="79"/>
      <c r="Y59" s="18"/>
      <c r="AB59" s="7"/>
    </row>
    <row r="60" spans="1:31" s="33" customFormat="1" ht="16.5" customHeight="1">
      <c r="G60" s="80"/>
      <c r="P60" s="79"/>
      <c r="Q60" s="79"/>
      <c r="R60" s="79"/>
      <c r="S60" s="65"/>
      <c r="T60" s="65"/>
      <c r="U60" s="65"/>
      <c r="V60" s="65"/>
      <c r="W60" s="65"/>
      <c r="Z60" s="18"/>
      <c r="AA60" s="18"/>
      <c r="AB60" s="18"/>
      <c r="AC60" s="13"/>
    </row>
    <row r="61" spans="1:31" ht="20.25" customHeight="1">
      <c r="C61" s="81"/>
      <c r="D61" s="81"/>
      <c r="E61" s="81"/>
      <c r="F61" s="33"/>
      <c r="G61" s="82" t="s">
        <v>94</v>
      </c>
      <c r="H61" s="83"/>
      <c r="I61" s="83"/>
      <c r="J61" s="84"/>
      <c r="K61" s="27" t="s">
        <v>11</v>
      </c>
      <c r="L61" s="28"/>
      <c r="M61" s="29" t="s">
        <v>12</v>
      </c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85" t="s">
        <v>13</v>
      </c>
      <c r="Z61" s="85"/>
      <c r="AA61" s="86"/>
      <c r="AB61" s="25" t="s">
        <v>14</v>
      </c>
    </row>
    <row r="62" spans="1:31" ht="57" customHeight="1">
      <c r="C62" s="87"/>
      <c r="D62" s="81"/>
      <c r="E62" s="88"/>
      <c r="F62" s="33"/>
      <c r="G62" s="89"/>
      <c r="H62" s="90"/>
      <c r="I62" s="90"/>
      <c r="J62" s="91"/>
      <c r="K62" s="38" t="s">
        <v>17</v>
      </c>
      <c r="L62" s="38" t="s">
        <v>18</v>
      </c>
      <c r="M62" s="39" t="s">
        <v>19</v>
      </c>
      <c r="N62" s="39" t="s">
        <v>20</v>
      </c>
      <c r="O62" s="39" t="s">
        <v>21</v>
      </c>
      <c r="P62" s="39" t="s">
        <v>22</v>
      </c>
      <c r="Q62" s="39" t="s">
        <v>23</v>
      </c>
      <c r="R62" s="39" t="s">
        <v>24</v>
      </c>
      <c r="S62" s="40" t="s">
        <v>25</v>
      </c>
      <c r="T62" s="40" t="s">
        <v>26</v>
      </c>
      <c r="U62" s="40" t="s">
        <v>27</v>
      </c>
      <c r="V62" s="40" t="s">
        <v>28</v>
      </c>
      <c r="W62" s="40" t="s">
        <v>29</v>
      </c>
      <c r="X62" s="40" t="s">
        <v>30</v>
      </c>
      <c r="Y62" s="41" t="str">
        <f>Y8</f>
        <v>Luỹ kế năm Từ ngày 01/01/2017   đến 31/12/2017</v>
      </c>
      <c r="Z62" s="41">
        <f>Z8</f>
        <v>0</v>
      </c>
      <c r="AA62" s="41" t="str">
        <f>AA8</f>
        <v>Tổng lũy kế</v>
      </c>
      <c r="AB62" s="37"/>
    </row>
    <row r="63" spans="1:31">
      <c r="C63" s="92"/>
      <c r="D63" s="93"/>
      <c r="E63" s="92"/>
      <c r="F63" s="33"/>
      <c r="G63" s="94" t="s">
        <v>95</v>
      </c>
      <c r="H63" s="94"/>
      <c r="I63" s="94"/>
      <c r="J63" s="94"/>
      <c r="K63" s="95" t="s">
        <v>47</v>
      </c>
      <c r="L63" s="95" t="s">
        <v>53</v>
      </c>
      <c r="M63" s="96">
        <f>SUMIFS(M$9:M$52,$L$9:$L$52,$L$63:$L$72,$K$9:$K$52,$K63)</f>
        <v>833333</v>
      </c>
      <c r="N63" s="96">
        <f t="shared" ref="M63:AB68" si="9">SUMIFS(N$9:N$52,$L$9:$L$52,$L$63:$L$72,$K$9:$K$52,$K63)</f>
        <v>833333</v>
      </c>
      <c r="O63" s="96">
        <f t="shared" si="9"/>
        <v>833333</v>
      </c>
      <c r="P63" s="96">
        <f t="shared" si="9"/>
        <v>833333</v>
      </c>
      <c r="Q63" s="96">
        <f t="shared" si="9"/>
        <v>833333</v>
      </c>
      <c r="R63" s="96">
        <f t="shared" si="9"/>
        <v>833333</v>
      </c>
      <c r="S63" s="96">
        <f t="shared" si="9"/>
        <v>833333</v>
      </c>
      <c r="T63" s="96">
        <f t="shared" si="9"/>
        <v>833333</v>
      </c>
      <c r="U63" s="96">
        <f t="shared" si="9"/>
        <v>833333</v>
      </c>
      <c r="V63" s="96">
        <f t="shared" si="9"/>
        <v>833333</v>
      </c>
      <c r="W63" s="96">
        <f t="shared" si="9"/>
        <v>833333</v>
      </c>
      <c r="X63" s="96">
        <f t="shared" si="9"/>
        <v>833337</v>
      </c>
      <c r="Y63" s="96">
        <f t="shared" si="9"/>
        <v>10000000</v>
      </c>
      <c r="Z63" s="96">
        <f t="shared" si="9"/>
        <v>0</v>
      </c>
      <c r="AA63" s="96">
        <f t="shared" si="9"/>
        <v>10000000</v>
      </c>
      <c r="AB63" s="96">
        <f t="shared" si="9"/>
        <v>0</v>
      </c>
    </row>
    <row r="64" spans="1:31">
      <c r="C64" s="92"/>
      <c r="D64" s="93"/>
      <c r="E64" s="92"/>
      <c r="F64" s="33"/>
      <c r="G64" s="97" t="s">
        <v>96</v>
      </c>
      <c r="H64" s="97"/>
      <c r="I64" s="97"/>
      <c r="J64" s="97"/>
      <c r="K64" s="98" t="s">
        <v>47</v>
      </c>
      <c r="L64" s="98" t="s">
        <v>48</v>
      </c>
      <c r="M64" s="96">
        <f t="shared" si="9"/>
        <v>416667</v>
      </c>
      <c r="N64" s="96">
        <f t="shared" si="9"/>
        <v>416667</v>
      </c>
      <c r="O64" s="96">
        <f t="shared" si="9"/>
        <v>416667</v>
      </c>
      <c r="P64" s="96">
        <f t="shared" si="9"/>
        <v>416667</v>
      </c>
      <c r="Q64" s="96">
        <f t="shared" si="9"/>
        <v>416667</v>
      </c>
      <c r="R64" s="96">
        <f t="shared" si="9"/>
        <v>416667</v>
      </c>
      <c r="S64" s="96">
        <f t="shared" si="9"/>
        <v>416667</v>
      </c>
      <c r="T64" s="96">
        <f t="shared" si="9"/>
        <v>416667</v>
      </c>
      <c r="U64" s="96">
        <f t="shared" si="9"/>
        <v>416667</v>
      </c>
      <c r="V64" s="96">
        <f t="shared" si="9"/>
        <v>416667</v>
      </c>
      <c r="W64" s="96">
        <f t="shared" si="9"/>
        <v>416667</v>
      </c>
      <c r="X64" s="96">
        <f t="shared" si="9"/>
        <v>416667</v>
      </c>
      <c r="Y64" s="96">
        <f t="shared" si="9"/>
        <v>5000004</v>
      </c>
      <c r="Z64" s="96">
        <f t="shared" si="9"/>
        <v>0</v>
      </c>
      <c r="AA64" s="96">
        <f t="shared" si="9"/>
        <v>5000004</v>
      </c>
      <c r="AB64" s="96">
        <f t="shared" si="9"/>
        <v>9999996</v>
      </c>
    </row>
    <row r="65" spans="3:29">
      <c r="C65" s="92"/>
      <c r="D65" s="93"/>
      <c r="E65" s="92"/>
      <c r="F65" s="33"/>
      <c r="G65" s="99" t="s">
        <v>97</v>
      </c>
      <c r="H65" s="100"/>
      <c r="I65" s="100"/>
      <c r="J65" s="101"/>
      <c r="K65" s="98" t="s">
        <v>42</v>
      </c>
      <c r="L65" s="98" t="s">
        <v>37</v>
      </c>
      <c r="M65" s="96">
        <f t="shared" si="9"/>
        <v>25000000</v>
      </c>
      <c r="N65" s="96">
        <f t="shared" si="9"/>
        <v>25000000</v>
      </c>
      <c r="O65" s="96">
        <f t="shared" si="9"/>
        <v>25000000</v>
      </c>
      <c r="P65" s="96">
        <f t="shared" si="9"/>
        <v>25000000</v>
      </c>
      <c r="Q65" s="96">
        <f t="shared" si="9"/>
        <v>25000000</v>
      </c>
      <c r="R65" s="96">
        <f t="shared" si="9"/>
        <v>25000000</v>
      </c>
      <c r="S65" s="96">
        <f t="shared" si="9"/>
        <v>25000000</v>
      </c>
      <c r="T65" s="96">
        <f t="shared" si="9"/>
        <v>25000000</v>
      </c>
      <c r="U65" s="96">
        <f t="shared" si="9"/>
        <v>25000000</v>
      </c>
      <c r="V65" s="96">
        <f t="shared" si="9"/>
        <v>25000000</v>
      </c>
      <c r="W65" s="96">
        <f t="shared" si="9"/>
        <v>25000000</v>
      </c>
      <c r="X65" s="96">
        <f t="shared" si="9"/>
        <v>25000000</v>
      </c>
      <c r="Y65" s="96">
        <f t="shared" si="9"/>
        <v>300000000</v>
      </c>
      <c r="Z65" s="96">
        <f t="shared" si="9"/>
        <v>0</v>
      </c>
      <c r="AA65" s="96">
        <f t="shared" si="9"/>
        <v>300000000</v>
      </c>
      <c r="AB65" s="96">
        <f t="shared" si="9"/>
        <v>1200000000</v>
      </c>
    </row>
    <row r="66" spans="3:29">
      <c r="C66" s="92"/>
      <c r="D66" s="93"/>
      <c r="E66" s="92"/>
      <c r="F66" s="33"/>
      <c r="G66" s="99" t="s">
        <v>98</v>
      </c>
      <c r="H66" s="100"/>
      <c r="I66" s="100"/>
      <c r="J66" s="101"/>
      <c r="K66" s="98" t="s">
        <v>42</v>
      </c>
      <c r="L66" s="98" t="s">
        <v>99</v>
      </c>
      <c r="M66" s="96">
        <f t="shared" si="9"/>
        <v>0</v>
      </c>
      <c r="N66" s="96">
        <f t="shared" si="9"/>
        <v>0</v>
      </c>
      <c r="O66" s="96">
        <f t="shared" si="9"/>
        <v>0</v>
      </c>
      <c r="P66" s="96">
        <f t="shared" si="9"/>
        <v>0</v>
      </c>
      <c r="Q66" s="96">
        <f t="shared" si="9"/>
        <v>0</v>
      </c>
      <c r="R66" s="96">
        <f t="shared" si="9"/>
        <v>0</v>
      </c>
      <c r="S66" s="96">
        <f t="shared" si="9"/>
        <v>0</v>
      </c>
      <c r="T66" s="96">
        <f t="shared" si="9"/>
        <v>0</v>
      </c>
      <c r="U66" s="96">
        <f t="shared" si="9"/>
        <v>0</v>
      </c>
      <c r="V66" s="96">
        <f t="shared" si="9"/>
        <v>0</v>
      </c>
      <c r="W66" s="96">
        <f t="shared" si="9"/>
        <v>0</v>
      </c>
      <c r="X66" s="96">
        <f t="shared" si="9"/>
        <v>0</v>
      </c>
      <c r="Y66" s="96">
        <f t="shared" si="9"/>
        <v>0</v>
      </c>
      <c r="Z66" s="96">
        <f t="shared" si="9"/>
        <v>0</v>
      </c>
      <c r="AA66" s="96">
        <f t="shared" si="9"/>
        <v>0</v>
      </c>
      <c r="AB66" s="96">
        <f t="shared" si="9"/>
        <v>0</v>
      </c>
    </row>
    <row r="67" spans="3:29">
      <c r="C67" s="92"/>
      <c r="D67" s="93"/>
      <c r="E67" s="92"/>
      <c r="F67" s="33"/>
      <c r="G67" s="99" t="s">
        <v>100</v>
      </c>
      <c r="H67" s="100"/>
      <c r="I67" s="100"/>
      <c r="J67" s="101"/>
      <c r="K67" s="98" t="s">
        <v>42</v>
      </c>
      <c r="L67" s="98" t="s">
        <v>101</v>
      </c>
      <c r="M67" s="96">
        <f t="shared" si="9"/>
        <v>0</v>
      </c>
      <c r="N67" s="96">
        <f t="shared" si="9"/>
        <v>0</v>
      </c>
      <c r="O67" s="96">
        <f t="shared" si="9"/>
        <v>0</v>
      </c>
      <c r="P67" s="96">
        <f t="shared" si="9"/>
        <v>0</v>
      </c>
      <c r="Q67" s="96">
        <f t="shared" si="9"/>
        <v>0</v>
      </c>
      <c r="R67" s="96">
        <f t="shared" si="9"/>
        <v>0</v>
      </c>
      <c r="S67" s="96">
        <f t="shared" si="9"/>
        <v>0</v>
      </c>
      <c r="T67" s="96">
        <f t="shared" si="9"/>
        <v>0</v>
      </c>
      <c r="U67" s="96">
        <f t="shared" si="9"/>
        <v>0</v>
      </c>
      <c r="V67" s="96">
        <f t="shared" si="9"/>
        <v>0</v>
      </c>
      <c r="W67" s="96">
        <f t="shared" si="9"/>
        <v>0</v>
      </c>
      <c r="X67" s="96">
        <f t="shared" si="9"/>
        <v>0</v>
      </c>
      <c r="Y67" s="96">
        <f t="shared" si="9"/>
        <v>0</v>
      </c>
      <c r="Z67" s="96">
        <f t="shared" si="9"/>
        <v>0</v>
      </c>
      <c r="AA67" s="96">
        <f t="shared" si="9"/>
        <v>0</v>
      </c>
      <c r="AB67" s="96">
        <f t="shared" si="9"/>
        <v>0</v>
      </c>
    </row>
    <row r="68" spans="3:29">
      <c r="C68" s="92"/>
      <c r="D68" s="93"/>
      <c r="E68" s="92"/>
      <c r="F68" s="33"/>
      <c r="G68" s="102" t="s">
        <v>102</v>
      </c>
      <c r="H68" s="102"/>
      <c r="I68" s="102"/>
      <c r="J68" s="102"/>
      <c r="K68" s="103" t="s">
        <v>42</v>
      </c>
      <c r="L68" s="103" t="s">
        <v>103</v>
      </c>
      <c r="M68" s="104">
        <f t="shared" si="9"/>
        <v>0</v>
      </c>
      <c r="N68" s="104">
        <f t="shared" si="9"/>
        <v>0</v>
      </c>
      <c r="O68" s="104">
        <f t="shared" si="9"/>
        <v>0</v>
      </c>
      <c r="P68" s="104">
        <f t="shared" si="9"/>
        <v>0</v>
      </c>
      <c r="Q68" s="104">
        <f t="shared" si="9"/>
        <v>0</v>
      </c>
      <c r="R68" s="104">
        <f t="shared" si="9"/>
        <v>0</v>
      </c>
      <c r="S68" s="104">
        <f t="shared" si="9"/>
        <v>0</v>
      </c>
      <c r="T68" s="104">
        <f t="shared" si="9"/>
        <v>0</v>
      </c>
      <c r="U68" s="104">
        <f t="shared" si="9"/>
        <v>0</v>
      </c>
      <c r="V68" s="104">
        <f t="shared" si="9"/>
        <v>0</v>
      </c>
      <c r="W68" s="104">
        <f t="shared" si="9"/>
        <v>0</v>
      </c>
      <c r="X68" s="104">
        <f t="shared" si="9"/>
        <v>0</v>
      </c>
      <c r="Y68" s="104">
        <f t="shared" si="9"/>
        <v>0</v>
      </c>
      <c r="Z68" s="104">
        <f t="shared" si="9"/>
        <v>0</v>
      </c>
      <c r="AA68" s="104">
        <f t="shared" si="9"/>
        <v>0</v>
      </c>
      <c r="AB68" s="104">
        <f t="shared" si="9"/>
        <v>0</v>
      </c>
    </row>
    <row r="69" spans="3:29" s="33" customFormat="1" ht="10.5">
      <c r="C69" s="76"/>
      <c r="D69" s="105"/>
      <c r="E69" s="76"/>
      <c r="G69" s="85" t="s">
        <v>104</v>
      </c>
      <c r="H69" s="85"/>
      <c r="I69" s="85"/>
      <c r="J69" s="85"/>
      <c r="K69" s="106"/>
      <c r="L69" s="106"/>
      <c r="M69" s="107">
        <f>SUM(M63:M68)</f>
        <v>26250000</v>
      </c>
      <c r="N69" s="107">
        <f t="shared" ref="N69:AB69" si="10">SUM(N63:N68)</f>
        <v>26250000</v>
      </c>
      <c r="O69" s="107">
        <f t="shared" si="10"/>
        <v>26250000</v>
      </c>
      <c r="P69" s="107">
        <f t="shared" si="10"/>
        <v>26250000</v>
      </c>
      <c r="Q69" s="107">
        <f t="shared" si="10"/>
        <v>26250000</v>
      </c>
      <c r="R69" s="107">
        <f t="shared" si="10"/>
        <v>26250000</v>
      </c>
      <c r="S69" s="107">
        <f t="shared" si="10"/>
        <v>26250000</v>
      </c>
      <c r="T69" s="107">
        <f t="shared" si="10"/>
        <v>26250000</v>
      </c>
      <c r="U69" s="107">
        <f t="shared" si="10"/>
        <v>26250000</v>
      </c>
      <c r="V69" s="107">
        <f t="shared" si="10"/>
        <v>26250000</v>
      </c>
      <c r="W69" s="107">
        <f t="shared" si="10"/>
        <v>26250000</v>
      </c>
      <c r="X69" s="107">
        <f t="shared" si="10"/>
        <v>26250004</v>
      </c>
      <c r="Y69" s="107">
        <f t="shared" si="10"/>
        <v>315000004</v>
      </c>
      <c r="Z69" s="107">
        <f t="shared" si="10"/>
        <v>0</v>
      </c>
      <c r="AA69" s="107">
        <f t="shared" si="10"/>
        <v>315000004</v>
      </c>
      <c r="AB69" s="107">
        <f t="shared" si="10"/>
        <v>1209999996</v>
      </c>
      <c r="AC69" s="13"/>
    </row>
    <row r="70" spans="3:29">
      <c r="C70" s="92"/>
      <c r="D70" s="93"/>
      <c r="E70" s="92"/>
      <c r="G70" s="108" t="s">
        <v>95</v>
      </c>
      <c r="H70" s="108"/>
      <c r="I70" s="108"/>
      <c r="J70" s="108"/>
      <c r="K70" s="109" t="s">
        <v>36</v>
      </c>
      <c r="L70" s="109" t="s">
        <v>53</v>
      </c>
      <c r="M70" s="110">
        <f t="shared" ref="M70:AB72" si="11">SUMIFS(M$9:M$52,$L$9:$L$52,$L$63:$L$72,$K$9:$K$52,$K70)</f>
        <v>1000000</v>
      </c>
      <c r="N70" s="110">
        <f t="shared" si="11"/>
        <v>1000000</v>
      </c>
      <c r="O70" s="110">
        <f t="shared" si="11"/>
        <v>1000000</v>
      </c>
      <c r="P70" s="110">
        <f t="shared" si="11"/>
        <v>1000000</v>
      </c>
      <c r="Q70" s="110">
        <f t="shared" si="11"/>
        <v>1000000</v>
      </c>
      <c r="R70" s="110">
        <f t="shared" si="11"/>
        <v>1000000</v>
      </c>
      <c r="S70" s="110">
        <f t="shared" si="11"/>
        <v>1000000</v>
      </c>
      <c r="T70" s="110">
        <f t="shared" si="11"/>
        <v>1000000</v>
      </c>
      <c r="U70" s="110">
        <f t="shared" si="11"/>
        <v>1000000</v>
      </c>
      <c r="V70" s="110">
        <f t="shared" si="11"/>
        <v>1000000</v>
      </c>
      <c r="W70" s="110">
        <f t="shared" si="11"/>
        <v>1000000</v>
      </c>
      <c r="X70" s="110">
        <f t="shared" si="11"/>
        <v>1000000</v>
      </c>
      <c r="Y70" s="110">
        <f t="shared" si="11"/>
        <v>12000000</v>
      </c>
      <c r="Z70" s="110">
        <f t="shared" si="11"/>
        <v>0</v>
      </c>
      <c r="AA70" s="110">
        <f t="shared" si="11"/>
        <v>12000000</v>
      </c>
      <c r="AB70" s="110">
        <f t="shared" si="11"/>
        <v>0</v>
      </c>
    </row>
    <row r="71" spans="3:29">
      <c r="C71" s="92"/>
      <c r="D71" s="93"/>
      <c r="E71" s="92"/>
      <c r="G71" s="97" t="s">
        <v>96</v>
      </c>
      <c r="H71" s="97"/>
      <c r="I71" s="97"/>
      <c r="J71" s="97"/>
      <c r="K71" s="98" t="s">
        <v>36</v>
      </c>
      <c r="L71" s="98" t="s">
        <v>48</v>
      </c>
      <c r="M71" s="96">
        <f t="shared" si="11"/>
        <v>694444</v>
      </c>
      <c r="N71" s="96">
        <f t="shared" si="11"/>
        <v>694444</v>
      </c>
      <c r="O71" s="96">
        <f t="shared" si="11"/>
        <v>694444</v>
      </c>
      <c r="P71" s="96">
        <f t="shared" si="11"/>
        <v>694444</v>
      </c>
      <c r="Q71" s="96">
        <f t="shared" si="11"/>
        <v>694444</v>
      </c>
      <c r="R71" s="96">
        <f t="shared" si="11"/>
        <v>694444</v>
      </c>
      <c r="S71" s="96">
        <f t="shared" si="11"/>
        <v>694444</v>
      </c>
      <c r="T71" s="96">
        <f t="shared" si="11"/>
        <v>694444</v>
      </c>
      <c r="U71" s="96">
        <f t="shared" si="11"/>
        <v>694444</v>
      </c>
      <c r="V71" s="96">
        <f t="shared" si="11"/>
        <v>694444</v>
      </c>
      <c r="W71" s="96">
        <f t="shared" si="11"/>
        <v>694444</v>
      </c>
      <c r="X71" s="96">
        <f t="shared" si="11"/>
        <v>694444</v>
      </c>
      <c r="Y71" s="96">
        <f t="shared" si="11"/>
        <v>8333328</v>
      </c>
      <c r="Z71" s="96">
        <f t="shared" si="11"/>
        <v>0</v>
      </c>
      <c r="AA71" s="96">
        <f t="shared" si="11"/>
        <v>8333328</v>
      </c>
      <c r="AB71" s="96">
        <f t="shared" si="11"/>
        <v>16666672</v>
      </c>
    </row>
    <row r="72" spans="3:29">
      <c r="C72" s="92"/>
      <c r="D72" s="93"/>
      <c r="E72" s="92"/>
      <c r="G72" s="97" t="s">
        <v>97</v>
      </c>
      <c r="H72" s="97"/>
      <c r="I72" s="97"/>
      <c r="J72" s="97"/>
      <c r="K72" s="98" t="s">
        <v>36</v>
      </c>
      <c r="L72" s="98" t="s">
        <v>37</v>
      </c>
      <c r="M72" s="96">
        <f t="shared" si="11"/>
        <v>16666667</v>
      </c>
      <c r="N72" s="96">
        <f t="shared" si="11"/>
        <v>16666667</v>
      </c>
      <c r="O72" s="96">
        <f t="shared" si="11"/>
        <v>16666667</v>
      </c>
      <c r="P72" s="96">
        <f t="shared" si="11"/>
        <v>16666667</v>
      </c>
      <c r="Q72" s="96">
        <f t="shared" si="11"/>
        <v>16666667</v>
      </c>
      <c r="R72" s="96">
        <f t="shared" si="11"/>
        <v>16666667</v>
      </c>
      <c r="S72" s="96">
        <f t="shared" si="11"/>
        <v>16666667</v>
      </c>
      <c r="T72" s="96">
        <f t="shared" si="11"/>
        <v>16666667</v>
      </c>
      <c r="U72" s="96">
        <f t="shared" si="11"/>
        <v>16666667</v>
      </c>
      <c r="V72" s="96">
        <f t="shared" si="11"/>
        <v>16666667</v>
      </c>
      <c r="W72" s="96">
        <f t="shared" si="11"/>
        <v>16666667</v>
      </c>
      <c r="X72" s="96">
        <f t="shared" si="11"/>
        <v>16666667</v>
      </c>
      <c r="Y72" s="96">
        <f t="shared" si="11"/>
        <v>200000004</v>
      </c>
      <c r="Z72" s="96">
        <f t="shared" si="11"/>
        <v>0</v>
      </c>
      <c r="AA72" s="96">
        <f t="shared" si="11"/>
        <v>200000004</v>
      </c>
      <c r="AB72" s="96">
        <f t="shared" si="11"/>
        <v>799999996</v>
      </c>
    </row>
    <row r="73" spans="3:29">
      <c r="C73" s="92"/>
      <c r="D73" s="93"/>
      <c r="E73" s="92"/>
      <c r="G73" s="97" t="s">
        <v>98</v>
      </c>
      <c r="H73" s="97"/>
      <c r="I73" s="97"/>
      <c r="J73" s="97"/>
      <c r="K73" s="98" t="s">
        <v>36</v>
      </c>
      <c r="L73" s="98" t="s">
        <v>99</v>
      </c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</row>
    <row r="74" spans="3:29">
      <c r="C74" s="92"/>
      <c r="D74" s="93"/>
      <c r="E74" s="92"/>
      <c r="G74" s="97" t="s">
        <v>100</v>
      </c>
      <c r="H74" s="97"/>
      <c r="I74" s="97"/>
      <c r="J74" s="97"/>
      <c r="K74" s="98" t="s">
        <v>36</v>
      </c>
      <c r="L74" s="98" t="s">
        <v>101</v>
      </c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</row>
    <row r="75" spans="3:29">
      <c r="C75" s="92"/>
      <c r="D75" s="93"/>
      <c r="E75" s="92"/>
      <c r="G75" s="97" t="s">
        <v>102</v>
      </c>
      <c r="H75" s="97"/>
      <c r="I75" s="97"/>
      <c r="J75" s="97"/>
      <c r="K75" s="98" t="s">
        <v>36</v>
      </c>
      <c r="L75" s="98" t="s">
        <v>103</v>
      </c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</row>
    <row r="76" spans="3:29" s="33" customFormat="1" ht="10.5">
      <c r="C76" s="76"/>
      <c r="D76" s="105"/>
      <c r="E76" s="76"/>
      <c r="G76" s="111" t="s">
        <v>105</v>
      </c>
      <c r="H76" s="112"/>
      <c r="I76" s="112"/>
      <c r="J76" s="113"/>
      <c r="K76" s="114"/>
      <c r="L76" s="114"/>
      <c r="M76" s="115">
        <f>SUM(M70:M75)</f>
        <v>18361111</v>
      </c>
      <c r="N76" s="115">
        <f t="shared" ref="N76:AB76" si="12">SUM(N70:N75)</f>
        <v>18361111</v>
      </c>
      <c r="O76" s="115">
        <f t="shared" si="12"/>
        <v>18361111</v>
      </c>
      <c r="P76" s="115">
        <f t="shared" si="12"/>
        <v>18361111</v>
      </c>
      <c r="Q76" s="115">
        <f t="shared" si="12"/>
        <v>18361111</v>
      </c>
      <c r="R76" s="115">
        <f t="shared" si="12"/>
        <v>18361111</v>
      </c>
      <c r="S76" s="115">
        <f t="shared" si="12"/>
        <v>18361111</v>
      </c>
      <c r="T76" s="115">
        <f t="shared" si="12"/>
        <v>18361111</v>
      </c>
      <c r="U76" s="115">
        <f t="shared" si="12"/>
        <v>18361111</v>
      </c>
      <c r="V76" s="115">
        <f t="shared" si="12"/>
        <v>18361111</v>
      </c>
      <c r="W76" s="115">
        <f t="shared" si="12"/>
        <v>18361111</v>
      </c>
      <c r="X76" s="115">
        <f t="shared" si="12"/>
        <v>18361111</v>
      </c>
      <c r="Y76" s="115">
        <f t="shared" si="12"/>
        <v>220333332</v>
      </c>
      <c r="Z76" s="115">
        <f t="shared" si="12"/>
        <v>0</v>
      </c>
      <c r="AA76" s="115">
        <f t="shared" si="12"/>
        <v>220333332</v>
      </c>
      <c r="AB76" s="115">
        <f t="shared" si="12"/>
        <v>816666668</v>
      </c>
      <c r="AC76" s="13"/>
    </row>
    <row r="77" spans="3:29" s="33" customFormat="1" ht="10.5">
      <c r="C77" s="76"/>
      <c r="D77" s="105"/>
      <c r="E77" s="76"/>
      <c r="G77" s="30" t="s">
        <v>106</v>
      </c>
      <c r="H77" s="31"/>
      <c r="I77" s="31"/>
      <c r="J77" s="32"/>
      <c r="K77" s="116"/>
      <c r="L77" s="116"/>
      <c r="M77" s="117">
        <f>M69+M76</f>
        <v>44611111</v>
      </c>
      <c r="N77" s="117">
        <f t="shared" ref="N77:AB77" si="13">N69+N76</f>
        <v>44611111</v>
      </c>
      <c r="O77" s="117">
        <f t="shared" si="13"/>
        <v>44611111</v>
      </c>
      <c r="P77" s="117">
        <f t="shared" si="13"/>
        <v>44611111</v>
      </c>
      <c r="Q77" s="117">
        <f t="shared" si="13"/>
        <v>44611111</v>
      </c>
      <c r="R77" s="117">
        <f t="shared" si="13"/>
        <v>44611111</v>
      </c>
      <c r="S77" s="117">
        <f t="shared" si="13"/>
        <v>44611111</v>
      </c>
      <c r="T77" s="117">
        <f t="shared" si="13"/>
        <v>44611111</v>
      </c>
      <c r="U77" s="117">
        <f t="shared" si="13"/>
        <v>44611111</v>
      </c>
      <c r="V77" s="117">
        <f t="shared" si="13"/>
        <v>44611111</v>
      </c>
      <c r="W77" s="117">
        <f t="shared" si="13"/>
        <v>44611111</v>
      </c>
      <c r="X77" s="117">
        <f t="shared" si="13"/>
        <v>44611115</v>
      </c>
      <c r="Y77" s="117">
        <f t="shared" si="13"/>
        <v>535333336</v>
      </c>
      <c r="Z77" s="117">
        <f t="shared" si="13"/>
        <v>0</v>
      </c>
      <c r="AA77" s="117">
        <f t="shared" si="13"/>
        <v>535333336</v>
      </c>
      <c r="AB77" s="117">
        <f t="shared" si="13"/>
        <v>2026666664</v>
      </c>
      <c r="AC77" s="13"/>
    </row>
    <row r="78" spans="3:29">
      <c r="C78" s="92"/>
      <c r="D78" s="93"/>
      <c r="E78" s="92"/>
      <c r="F78" s="118"/>
      <c r="G78" s="105"/>
      <c r="H78" s="119"/>
      <c r="I78" s="120"/>
      <c r="J78" s="120"/>
      <c r="K78" s="120"/>
      <c r="L78" s="120"/>
      <c r="M78" s="77"/>
    </row>
    <row r="79" spans="3:29">
      <c r="F79" s="118"/>
      <c r="G79" s="105"/>
      <c r="H79" s="119"/>
      <c r="I79" s="120"/>
      <c r="J79" s="120"/>
      <c r="K79" s="120"/>
      <c r="L79" s="120"/>
      <c r="M79" s="77"/>
    </row>
    <row r="80" spans="3:29">
      <c r="F80" s="118"/>
      <c r="G80" s="105"/>
      <c r="H80" s="119"/>
      <c r="I80" s="120"/>
      <c r="J80" s="120"/>
      <c r="K80" s="120"/>
      <c r="L80" s="120"/>
      <c r="M80" s="77"/>
    </row>
    <row r="81" spans="6:13">
      <c r="F81" s="118"/>
      <c r="G81" s="105"/>
      <c r="H81" s="119"/>
      <c r="I81" s="120"/>
      <c r="J81" s="120"/>
      <c r="K81" s="120"/>
      <c r="L81" s="120"/>
      <c r="M81" s="77"/>
    </row>
    <row r="82" spans="6:13">
      <c r="F82" s="118"/>
      <c r="G82" s="105"/>
      <c r="H82" s="119"/>
      <c r="I82" s="120"/>
      <c r="J82" s="120"/>
      <c r="K82" s="120"/>
      <c r="L82" s="120"/>
      <c r="M82" s="77"/>
    </row>
    <row r="83" spans="6:13">
      <c r="F83" s="118"/>
      <c r="G83" s="105"/>
      <c r="H83" s="119"/>
      <c r="I83" s="120"/>
      <c r="J83" s="120"/>
      <c r="K83" s="120"/>
      <c r="L83" s="120"/>
      <c r="M83" s="77"/>
    </row>
    <row r="84" spans="6:13">
      <c r="F84" s="118"/>
      <c r="G84" s="105"/>
      <c r="H84" s="119"/>
      <c r="I84" s="120"/>
      <c r="J84" s="120"/>
      <c r="K84" s="120"/>
      <c r="L84" s="120"/>
      <c r="M84" s="77"/>
    </row>
    <row r="85" spans="6:13">
      <c r="F85" s="118"/>
      <c r="G85" s="105"/>
      <c r="H85" s="119"/>
      <c r="I85" s="120"/>
      <c r="J85" s="120"/>
      <c r="K85" s="120"/>
      <c r="L85" s="120"/>
      <c r="M85" s="77"/>
    </row>
    <row r="86" spans="6:13">
      <c r="F86" s="118"/>
      <c r="G86" s="105"/>
      <c r="H86" s="119"/>
      <c r="I86" s="120"/>
      <c r="J86" s="120"/>
      <c r="K86" s="120"/>
      <c r="L86" s="120"/>
      <c r="M86" s="77"/>
    </row>
    <row r="87" spans="6:13">
      <c r="F87" s="118"/>
      <c r="G87" s="105"/>
      <c r="H87" s="119"/>
      <c r="I87" s="120"/>
      <c r="J87" s="120"/>
      <c r="K87" s="120"/>
      <c r="L87" s="120"/>
      <c r="M87" s="77"/>
    </row>
    <row r="88" spans="6:13">
      <c r="F88" s="118"/>
      <c r="G88" s="105"/>
      <c r="H88" s="119"/>
      <c r="I88" s="120"/>
      <c r="J88" s="120"/>
      <c r="K88" s="120"/>
      <c r="L88" s="120"/>
      <c r="M88" s="77"/>
    </row>
    <row r="89" spans="6:13">
      <c r="F89" s="118"/>
      <c r="G89" s="105"/>
      <c r="H89" s="119"/>
      <c r="I89" s="120"/>
      <c r="J89" s="120"/>
      <c r="K89" s="120"/>
      <c r="L89" s="120"/>
      <c r="M89" s="77"/>
    </row>
    <row r="90" spans="6:13">
      <c r="F90" s="118"/>
      <c r="G90" s="105"/>
      <c r="H90" s="119"/>
      <c r="I90" s="120"/>
      <c r="J90" s="120"/>
      <c r="K90" s="120"/>
      <c r="L90" s="120"/>
      <c r="M90" s="77"/>
    </row>
    <row r="91" spans="6:13">
      <c r="F91" s="118"/>
      <c r="G91" s="105"/>
      <c r="H91" s="119"/>
      <c r="I91" s="120"/>
      <c r="J91" s="120"/>
      <c r="K91" s="120"/>
      <c r="L91" s="120"/>
      <c r="M91" s="77"/>
    </row>
    <row r="92" spans="6:13">
      <c r="F92" s="118"/>
      <c r="G92" s="105"/>
      <c r="H92" s="119"/>
      <c r="I92" s="120"/>
      <c r="J92" s="120"/>
      <c r="K92" s="120"/>
      <c r="L92" s="120"/>
      <c r="M92" s="77"/>
    </row>
    <row r="93" spans="6:13">
      <c r="F93" s="118"/>
      <c r="G93" s="105"/>
      <c r="H93" s="119"/>
      <c r="I93" s="120"/>
      <c r="J93" s="120"/>
      <c r="K93" s="120"/>
      <c r="L93" s="120"/>
      <c r="M93" s="77"/>
    </row>
    <row r="94" spans="6:13">
      <c r="F94" s="118"/>
      <c r="G94" s="105"/>
      <c r="H94" s="119"/>
      <c r="I94" s="120"/>
      <c r="J94" s="120"/>
      <c r="K94" s="120"/>
      <c r="L94" s="120"/>
      <c r="M94" s="77"/>
    </row>
    <row r="95" spans="6:13">
      <c r="F95" s="118"/>
      <c r="G95" s="105"/>
      <c r="H95" s="119"/>
      <c r="I95" s="120"/>
      <c r="J95" s="120"/>
      <c r="K95" s="120"/>
      <c r="L95" s="120"/>
      <c r="M95" s="77"/>
    </row>
    <row r="96" spans="6:13">
      <c r="F96" s="118"/>
      <c r="G96" s="105"/>
      <c r="H96" s="119"/>
      <c r="I96" s="120"/>
      <c r="J96" s="120"/>
      <c r="K96" s="120"/>
      <c r="L96" s="120"/>
      <c r="M96" s="77"/>
    </row>
    <row r="97" spans="6:13">
      <c r="F97" s="118"/>
      <c r="G97" s="105"/>
      <c r="H97" s="119"/>
      <c r="I97" s="120"/>
      <c r="J97" s="120"/>
      <c r="K97" s="120"/>
      <c r="L97" s="120"/>
      <c r="M97" s="77"/>
    </row>
    <row r="98" spans="6:13">
      <c r="F98" s="118"/>
      <c r="G98" s="105"/>
      <c r="H98" s="119"/>
      <c r="I98" s="120"/>
      <c r="J98" s="120"/>
      <c r="K98" s="120"/>
      <c r="L98" s="120"/>
      <c r="M98" s="77"/>
    </row>
    <row r="99" spans="6:13">
      <c r="F99" s="118"/>
      <c r="G99" s="105"/>
      <c r="H99" s="119"/>
      <c r="I99" s="120"/>
      <c r="J99" s="120"/>
      <c r="K99" s="120"/>
      <c r="L99" s="120"/>
      <c r="M99" s="77"/>
    </row>
    <row r="100" spans="6:13">
      <c r="F100" s="118"/>
      <c r="G100" s="105"/>
      <c r="H100" s="119"/>
      <c r="I100" s="120"/>
      <c r="J100" s="120"/>
      <c r="K100" s="120"/>
      <c r="L100" s="120"/>
      <c r="M100" s="77"/>
    </row>
    <row r="101" spans="6:13">
      <c r="F101" s="121"/>
      <c r="G101" s="121"/>
      <c r="M101" s="7"/>
    </row>
    <row r="102" spans="6:13">
      <c r="F102" s="121"/>
      <c r="G102" s="121"/>
    </row>
    <row r="103" spans="6:13">
      <c r="F103" s="121"/>
      <c r="G103" s="121"/>
    </row>
    <row r="104" spans="6:13">
      <c r="F104" s="121"/>
      <c r="G104" s="121"/>
    </row>
    <row r="105" spans="6:13">
      <c r="F105" s="121"/>
      <c r="G105" s="121"/>
    </row>
    <row r="106" spans="6:13">
      <c r="F106" s="121"/>
      <c r="G106" s="121"/>
    </row>
    <row r="107" spans="6:13">
      <c r="F107" s="121"/>
      <c r="G107" s="121"/>
    </row>
    <row r="108" spans="6:13">
      <c r="F108" s="121"/>
      <c r="G108" s="121"/>
    </row>
    <row r="109" spans="6:13">
      <c r="F109" s="121"/>
      <c r="G109" s="121"/>
    </row>
    <row r="110" spans="6:13">
      <c r="F110" s="121"/>
      <c r="G110" s="121"/>
    </row>
    <row r="111" spans="6:13">
      <c r="F111" s="121"/>
      <c r="G111" s="121"/>
    </row>
    <row r="112" spans="6:13">
      <c r="F112" s="121"/>
      <c r="G112" s="121"/>
    </row>
    <row r="113" spans="6:7">
      <c r="F113" s="121"/>
      <c r="G113" s="121"/>
    </row>
    <row r="114" spans="6:7">
      <c r="F114" s="121"/>
      <c r="G114" s="121"/>
    </row>
    <row r="115" spans="6:7">
      <c r="F115" s="121"/>
      <c r="G115" s="121"/>
    </row>
    <row r="116" spans="6:7">
      <c r="F116" s="121"/>
    </row>
    <row r="117" spans="6:7">
      <c r="F117" s="121"/>
    </row>
    <row r="118" spans="6:7">
      <c r="F118" s="121"/>
    </row>
    <row r="119" spans="6:7">
      <c r="F119" s="121"/>
    </row>
    <row r="120" spans="6:7">
      <c r="F120" s="121"/>
    </row>
    <row r="121" spans="6:7">
      <c r="F121" s="121"/>
    </row>
    <row r="122" spans="6:7">
      <c r="F122" s="121"/>
    </row>
    <row r="123" spans="6:7">
      <c r="F123" s="121"/>
    </row>
    <row r="124" spans="6:7">
      <c r="F124" s="121"/>
    </row>
    <row r="125" spans="6:7">
      <c r="F125" s="121"/>
    </row>
    <row r="126" spans="6:7">
      <c r="F126" s="121"/>
    </row>
    <row r="127" spans="6:7">
      <c r="F127" s="121"/>
    </row>
    <row r="128" spans="6:7">
      <c r="F128" s="121"/>
    </row>
    <row r="129" spans="6:6">
      <c r="F129" s="121"/>
    </row>
    <row r="130" spans="6:6">
      <c r="F130" s="121"/>
    </row>
    <row r="131" spans="6:6">
      <c r="F131" s="121"/>
    </row>
    <row r="132" spans="6:6">
      <c r="F132" s="121"/>
    </row>
    <row r="133" spans="6:6">
      <c r="F133" s="121"/>
    </row>
    <row r="134" spans="6:6">
      <c r="F134" s="121"/>
    </row>
    <row r="135" spans="6:6">
      <c r="F135" s="121"/>
    </row>
    <row r="136" spans="6:6">
      <c r="F136" s="121"/>
    </row>
    <row r="137" spans="6:6">
      <c r="F137" s="121"/>
    </row>
    <row r="138" spans="6:6">
      <c r="F138" s="121"/>
    </row>
    <row r="139" spans="6:6">
      <c r="F139" s="121"/>
    </row>
    <row r="140" spans="6:6">
      <c r="F140" s="121"/>
    </row>
    <row r="141" spans="6:6">
      <c r="F141" s="121"/>
    </row>
    <row r="142" spans="6:6">
      <c r="F142" s="121"/>
    </row>
    <row r="143" spans="6:6">
      <c r="F143" s="121"/>
    </row>
    <row r="144" spans="6:6">
      <c r="F144" s="121"/>
    </row>
    <row r="145" spans="6:6">
      <c r="F145" s="121"/>
    </row>
    <row r="146" spans="6:6">
      <c r="F146" s="121"/>
    </row>
    <row r="147" spans="6:6">
      <c r="F147" s="121"/>
    </row>
    <row r="148" spans="6:6">
      <c r="F148" s="121"/>
    </row>
    <row r="149" spans="6:6">
      <c r="F149" s="121"/>
    </row>
    <row r="150" spans="6:6">
      <c r="F150" s="121"/>
    </row>
    <row r="151" spans="6:6">
      <c r="F151" s="121"/>
    </row>
    <row r="152" spans="6:6">
      <c r="F152" s="121"/>
    </row>
    <row r="153" spans="6:6">
      <c r="F153" s="121"/>
    </row>
    <row r="154" spans="6:6">
      <c r="F154" s="121"/>
    </row>
    <row r="155" spans="6:6">
      <c r="F155" s="121"/>
    </row>
    <row r="156" spans="6:6">
      <c r="F156" s="121"/>
    </row>
    <row r="157" spans="6:6">
      <c r="F157" s="121"/>
    </row>
    <row r="158" spans="6:6">
      <c r="F158" s="121"/>
    </row>
    <row r="159" spans="6:6">
      <c r="F159" s="121"/>
    </row>
    <row r="160" spans="6:6">
      <c r="F160" s="121"/>
    </row>
    <row r="161" spans="6:6">
      <c r="F161" s="121"/>
    </row>
    <row r="162" spans="6:6">
      <c r="F162" s="121"/>
    </row>
    <row r="163" spans="6:6">
      <c r="F163" s="121"/>
    </row>
    <row r="164" spans="6:6">
      <c r="F164" s="121"/>
    </row>
    <row r="165" spans="6:6">
      <c r="F165" s="121"/>
    </row>
    <row r="166" spans="6:6">
      <c r="F166" s="121"/>
    </row>
    <row r="167" spans="6:6">
      <c r="F167" s="121"/>
    </row>
    <row r="168" spans="6:6">
      <c r="F168" s="121"/>
    </row>
    <row r="169" spans="6:6">
      <c r="F169" s="121"/>
    </row>
    <row r="170" spans="6:6">
      <c r="F170" s="121"/>
    </row>
    <row r="171" spans="6:6">
      <c r="F171" s="121"/>
    </row>
    <row r="172" spans="6:6">
      <c r="F172" s="121"/>
    </row>
    <row r="173" spans="6:6">
      <c r="F173" s="121"/>
    </row>
    <row r="174" spans="6:6">
      <c r="F174" s="121"/>
    </row>
    <row r="175" spans="6:6">
      <c r="F175" s="121"/>
    </row>
    <row r="176" spans="6:6">
      <c r="F176" s="121"/>
    </row>
    <row r="177" spans="6:6">
      <c r="F177" s="121"/>
    </row>
    <row r="178" spans="6:6">
      <c r="F178" s="121"/>
    </row>
    <row r="179" spans="6:6">
      <c r="F179" s="121"/>
    </row>
    <row r="180" spans="6:6">
      <c r="F180" s="121"/>
    </row>
    <row r="181" spans="6:6">
      <c r="F181" s="121"/>
    </row>
    <row r="182" spans="6:6">
      <c r="F182" s="121"/>
    </row>
    <row r="183" spans="6:6">
      <c r="F183" s="121"/>
    </row>
    <row r="184" spans="6:6">
      <c r="F184" s="121"/>
    </row>
    <row r="185" spans="6:6">
      <c r="F185" s="121"/>
    </row>
    <row r="186" spans="6:6">
      <c r="F186" s="121"/>
    </row>
    <row r="187" spans="6:6">
      <c r="F187" s="121"/>
    </row>
    <row r="188" spans="6:6">
      <c r="F188" s="121"/>
    </row>
    <row r="189" spans="6:6">
      <c r="F189" s="121"/>
    </row>
    <row r="190" spans="6:6">
      <c r="F190" s="121"/>
    </row>
    <row r="191" spans="6:6">
      <c r="F191" s="121"/>
    </row>
    <row r="192" spans="6:6">
      <c r="F192" s="121"/>
    </row>
    <row r="193" spans="6:6">
      <c r="F193" s="121"/>
    </row>
    <row r="194" spans="6:6">
      <c r="F194" s="121"/>
    </row>
    <row r="195" spans="6:6">
      <c r="F195" s="121"/>
    </row>
    <row r="196" spans="6:6">
      <c r="F196" s="121"/>
    </row>
    <row r="197" spans="6:6">
      <c r="F197" s="121"/>
    </row>
    <row r="198" spans="6:6">
      <c r="F198" s="121"/>
    </row>
    <row r="199" spans="6:6">
      <c r="F199" s="121"/>
    </row>
    <row r="200" spans="6:6">
      <c r="F200" s="121"/>
    </row>
    <row r="201" spans="6:6">
      <c r="F201" s="121"/>
    </row>
    <row r="202" spans="6:6">
      <c r="F202" s="121"/>
    </row>
    <row r="203" spans="6:6">
      <c r="F203" s="121"/>
    </row>
    <row r="204" spans="6:6">
      <c r="F204" s="121"/>
    </row>
    <row r="205" spans="6:6">
      <c r="F205" s="121"/>
    </row>
    <row r="206" spans="6:6">
      <c r="F206" s="121"/>
    </row>
    <row r="207" spans="6:6">
      <c r="F207" s="121"/>
    </row>
    <row r="208" spans="6:6">
      <c r="F208" s="121"/>
    </row>
    <row r="209" spans="6:6">
      <c r="F209" s="121"/>
    </row>
    <row r="210" spans="6:6">
      <c r="F210" s="121"/>
    </row>
    <row r="211" spans="6:6">
      <c r="F211" s="121"/>
    </row>
    <row r="212" spans="6:6">
      <c r="F212" s="121"/>
    </row>
    <row r="213" spans="6:6">
      <c r="F213" s="121"/>
    </row>
    <row r="214" spans="6:6">
      <c r="F214" s="121"/>
    </row>
    <row r="215" spans="6:6">
      <c r="F215" s="121"/>
    </row>
    <row r="216" spans="6:6">
      <c r="F216" s="121"/>
    </row>
    <row r="217" spans="6:6">
      <c r="F217" s="121"/>
    </row>
    <row r="218" spans="6:6">
      <c r="F218" s="121"/>
    </row>
    <row r="219" spans="6:6">
      <c r="F219" s="121"/>
    </row>
    <row r="220" spans="6:6">
      <c r="F220" s="121"/>
    </row>
    <row r="221" spans="6:6">
      <c r="F221" s="121"/>
    </row>
    <row r="222" spans="6:6">
      <c r="F222" s="121"/>
    </row>
    <row r="223" spans="6:6">
      <c r="F223" s="121"/>
    </row>
    <row r="224" spans="6:6">
      <c r="F224" s="121"/>
    </row>
    <row r="225" spans="6:6">
      <c r="F225" s="121"/>
    </row>
    <row r="226" spans="6:6">
      <c r="F226" s="121"/>
    </row>
    <row r="227" spans="6:6">
      <c r="F227" s="121"/>
    </row>
    <row r="228" spans="6:6">
      <c r="F228" s="121"/>
    </row>
    <row r="229" spans="6:6">
      <c r="F229" s="121"/>
    </row>
    <row r="230" spans="6:6">
      <c r="F230" s="121"/>
    </row>
    <row r="231" spans="6:6">
      <c r="F231" s="121"/>
    </row>
    <row r="232" spans="6:6">
      <c r="F232" s="121"/>
    </row>
    <row r="233" spans="6:6">
      <c r="F233" s="121"/>
    </row>
    <row r="234" spans="6:6">
      <c r="F234" s="121"/>
    </row>
    <row r="235" spans="6:6">
      <c r="F235" s="121"/>
    </row>
    <row r="236" spans="6:6">
      <c r="F236" s="121"/>
    </row>
    <row r="237" spans="6:6">
      <c r="F237" s="121"/>
    </row>
    <row r="238" spans="6:6">
      <c r="F238" s="121"/>
    </row>
    <row r="239" spans="6:6">
      <c r="F239" s="121"/>
    </row>
    <row r="240" spans="6:6">
      <c r="F240" s="121"/>
    </row>
    <row r="241" spans="6:6">
      <c r="F241" s="121"/>
    </row>
    <row r="242" spans="6:6">
      <c r="F242" s="121"/>
    </row>
    <row r="243" spans="6:6">
      <c r="F243" s="121"/>
    </row>
    <row r="244" spans="6:6">
      <c r="F244" s="121"/>
    </row>
    <row r="245" spans="6:6">
      <c r="F245" s="121"/>
    </row>
    <row r="246" spans="6:6">
      <c r="F246" s="121"/>
    </row>
    <row r="247" spans="6:6">
      <c r="F247" s="121"/>
    </row>
    <row r="248" spans="6:6">
      <c r="F248" s="121"/>
    </row>
    <row r="249" spans="6:6">
      <c r="F249" s="121"/>
    </row>
    <row r="250" spans="6:6">
      <c r="F250" s="121"/>
    </row>
    <row r="251" spans="6:6">
      <c r="F251" s="121"/>
    </row>
    <row r="252" spans="6:6">
      <c r="F252" s="121"/>
    </row>
    <row r="253" spans="6:6">
      <c r="F253" s="121"/>
    </row>
    <row r="254" spans="6:6">
      <c r="F254" s="121"/>
    </row>
    <row r="255" spans="6:6">
      <c r="F255" s="121"/>
    </row>
    <row r="256" spans="6:6">
      <c r="F256" s="121"/>
    </row>
    <row r="257" spans="6:6">
      <c r="F257" s="121"/>
    </row>
    <row r="258" spans="6:6">
      <c r="F258" s="121"/>
    </row>
    <row r="259" spans="6:6">
      <c r="F259" s="121"/>
    </row>
    <row r="260" spans="6:6">
      <c r="F260" s="121"/>
    </row>
    <row r="261" spans="6:6">
      <c r="F261" s="121"/>
    </row>
    <row r="262" spans="6:6">
      <c r="F262" s="121"/>
    </row>
    <row r="263" spans="6:6">
      <c r="F263" s="121"/>
    </row>
    <row r="264" spans="6:6">
      <c r="F264" s="121"/>
    </row>
    <row r="265" spans="6:6">
      <c r="F265" s="121"/>
    </row>
    <row r="266" spans="6:6">
      <c r="F266" s="121"/>
    </row>
    <row r="267" spans="6:6">
      <c r="F267" s="121"/>
    </row>
    <row r="268" spans="6:6">
      <c r="F268" s="121"/>
    </row>
    <row r="269" spans="6:6">
      <c r="F269" s="121"/>
    </row>
    <row r="270" spans="6:6">
      <c r="F270" s="121"/>
    </row>
    <row r="271" spans="6:6">
      <c r="F271" s="121"/>
    </row>
    <row r="272" spans="6:6">
      <c r="F272" s="121"/>
    </row>
    <row r="273" spans="6:6">
      <c r="F273" s="121"/>
    </row>
    <row r="274" spans="6:6">
      <c r="F274" s="121"/>
    </row>
    <row r="275" spans="6:6">
      <c r="F275" s="121"/>
    </row>
    <row r="276" spans="6:6">
      <c r="F276" s="121"/>
    </row>
    <row r="277" spans="6:6">
      <c r="F277" s="121"/>
    </row>
    <row r="278" spans="6:6">
      <c r="F278" s="121"/>
    </row>
    <row r="279" spans="6:6">
      <c r="F279" s="121"/>
    </row>
    <row r="280" spans="6:6">
      <c r="F280" s="121"/>
    </row>
    <row r="281" spans="6:6">
      <c r="F281" s="121"/>
    </row>
    <row r="282" spans="6:6">
      <c r="F282" s="121"/>
    </row>
    <row r="283" spans="6:6">
      <c r="F283" s="121"/>
    </row>
    <row r="284" spans="6:6">
      <c r="F284" s="121"/>
    </row>
    <row r="285" spans="6:6">
      <c r="F285" s="121"/>
    </row>
    <row r="286" spans="6:6">
      <c r="F286" s="121"/>
    </row>
    <row r="287" spans="6:6">
      <c r="F287" s="121"/>
    </row>
    <row r="288" spans="6:6">
      <c r="F288" s="121"/>
    </row>
    <row r="289" spans="6:6">
      <c r="F289" s="121"/>
    </row>
    <row r="290" spans="6:6">
      <c r="F290" s="121"/>
    </row>
    <row r="291" spans="6:6">
      <c r="F291" s="121"/>
    </row>
    <row r="292" spans="6:6">
      <c r="F292" s="121"/>
    </row>
    <row r="293" spans="6:6">
      <c r="F293" s="121"/>
    </row>
    <row r="294" spans="6:6">
      <c r="F294" s="121"/>
    </row>
    <row r="295" spans="6:6">
      <c r="F295" s="121"/>
    </row>
    <row r="296" spans="6:6">
      <c r="F296" s="121"/>
    </row>
    <row r="297" spans="6:6">
      <c r="F297" s="121"/>
    </row>
    <row r="298" spans="6:6">
      <c r="F298" s="121"/>
    </row>
    <row r="299" spans="6:6">
      <c r="F299" s="121"/>
    </row>
    <row r="300" spans="6:6">
      <c r="F300" s="121"/>
    </row>
    <row r="301" spans="6:6">
      <c r="F301" s="121"/>
    </row>
    <row r="302" spans="6:6">
      <c r="F302" s="121"/>
    </row>
    <row r="303" spans="6:6">
      <c r="F303" s="121"/>
    </row>
    <row r="304" spans="6:6">
      <c r="F304" s="121"/>
    </row>
    <row r="305" spans="6:6">
      <c r="F305" s="121"/>
    </row>
    <row r="306" spans="6:6">
      <c r="F306" s="121"/>
    </row>
    <row r="307" spans="6:6">
      <c r="F307" s="121"/>
    </row>
    <row r="308" spans="6:6">
      <c r="F308" s="121"/>
    </row>
    <row r="309" spans="6:6">
      <c r="F309" s="121"/>
    </row>
    <row r="310" spans="6:6">
      <c r="F310" s="121"/>
    </row>
    <row r="311" spans="6:6">
      <c r="F311" s="121"/>
    </row>
    <row r="312" spans="6:6">
      <c r="F312" s="121"/>
    </row>
    <row r="313" spans="6:6">
      <c r="F313" s="121"/>
    </row>
    <row r="314" spans="6:6">
      <c r="F314" s="121"/>
    </row>
    <row r="315" spans="6:6">
      <c r="F315" s="121"/>
    </row>
    <row r="316" spans="6:6">
      <c r="F316" s="121"/>
    </row>
    <row r="317" spans="6:6">
      <c r="F317" s="121"/>
    </row>
    <row r="318" spans="6:6">
      <c r="F318" s="121"/>
    </row>
    <row r="319" spans="6:6">
      <c r="F319" s="121"/>
    </row>
    <row r="320" spans="6:6">
      <c r="F320" s="121"/>
    </row>
    <row r="321" spans="6:6">
      <c r="F321" s="121"/>
    </row>
    <row r="322" spans="6:6">
      <c r="F322" s="121"/>
    </row>
    <row r="323" spans="6:6">
      <c r="F323" s="121"/>
    </row>
    <row r="324" spans="6:6">
      <c r="F324" s="121"/>
    </row>
    <row r="325" spans="6:6">
      <c r="F325" s="121"/>
    </row>
    <row r="326" spans="6:6">
      <c r="F326" s="121"/>
    </row>
    <row r="327" spans="6:6">
      <c r="F327" s="121"/>
    </row>
    <row r="328" spans="6:6">
      <c r="F328" s="121"/>
    </row>
    <row r="329" spans="6:6">
      <c r="F329" s="121"/>
    </row>
    <row r="330" spans="6:6">
      <c r="F330" s="121"/>
    </row>
    <row r="331" spans="6:6">
      <c r="F331" s="121"/>
    </row>
    <row r="332" spans="6:6">
      <c r="F332" s="121"/>
    </row>
  </sheetData>
  <mergeCells count="35">
    <mergeCell ref="G77:J77"/>
    <mergeCell ref="G71:J71"/>
    <mergeCell ref="G72:J72"/>
    <mergeCell ref="G73:J73"/>
    <mergeCell ref="G74:J74"/>
    <mergeCell ref="G75:J75"/>
    <mergeCell ref="G76:J76"/>
    <mergeCell ref="AB61:AB62"/>
    <mergeCell ref="G63:J63"/>
    <mergeCell ref="G64:J64"/>
    <mergeCell ref="G68:J68"/>
    <mergeCell ref="G69:J69"/>
    <mergeCell ref="G70:J70"/>
    <mergeCell ref="AB7:AB8"/>
    <mergeCell ref="C59:F59"/>
    <mergeCell ref="P60:R60"/>
    <mergeCell ref="C61:C62"/>
    <mergeCell ref="D61:D62"/>
    <mergeCell ref="E61:E62"/>
    <mergeCell ref="G61:J62"/>
    <mergeCell ref="K61:L61"/>
    <mergeCell ref="M61:X61"/>
    <mergeCell ref="Y61:Z61"/>
    <mergeCell ref="G7:G8"/>
    <mergeCell ref="H7:H8"/>
    <mergeCell ref="I7:J7"/>
    <mergeCell ref="K7:L7"/>
    <mergeCell ref="M7:X7"/>
    <mergeCell ref="Y7:AA7"/>
    <mergeCell ref="A7:A8"/>
    <mergeCell ref="B7:B8"/>
    <mergeCell ref="C7:C8"/>
    <mergeCell ref="D7:D8"/>
    <mergeCell ref="E7:E8"/>
    <mergeCell ref="F7:F8"/>
  </mergeCells>
  <pageMargins left="0.23" right="0.14000000000000001" top="0.28999999999999998" bottom="0.62" header="0.16" footer="0.33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Phan bo khau hao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2022-07-26T01:34:17Z</cp:lastPrinted>
  <dcterms:created xsi:type="dcterms:W3CDTF">2022-07-26T01:32:50Z</dcterms:created>
  <dcterms:modified xsi:type="dcterms:W3CDTF">2022-07-26T01:35:53Z</dcterms:modified>
</cp:coreProperties>
</file>